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85" windowWidth="15480" windowHeight="6030" tabRatio="781" activeTab="0"/>
  </bookViews>
  <sheets>
    <sheet name="ReadMe" sheetId="1" r:id="rId1"/>
    <sheet name="UserInput" sheetId="2" r:id="rId2"/>
    <sheet name="Data" sheetId="3" r:id="rId3"/>
    <sheet name="Processed Data" sheetId="4" state="hidden" r:id="rId4"/>
    <sheet name="Calc" sheetId="5" r:id="rId5"/>
    <sheet name="Output" sheetId="6" r:id="rId6"/>
    <sheet name="Profile" sheetId="7" r:id="rId7"/>
  </sheets>
  <externalReferences>
    <externalReference r:id="rId10"/>
  </externalReferences>
  <definedNames>
    <definedName name="H1Out">'Calc'!$AF$141:$AZ$141</definedName>
    <definedName name="H2Out">'Calc'!$AF$163:$AZ$163</definedName>
    <definedName name="ModelOutput">'Calc'!$AF$111</definedName>
    <definedName name="Outout">'Calc'!$AF$166:$AG$166</definedName>
    <definedName name="RawInput">'Calc'!$AF$115:$AV$115</definedName>
    <definedName name="TransInput">'Calc'!$AF$119:$AV$119</definedName>
    <definedName name="TransOutput">'Calc'!$AF$110</definedName>
    <definedName name="TruOutput">'Calc'!$AF$107</definedName>
    <definedName name="WtH1H2">'Calc'!$AF$142:$AZ$162</definedName>
    <definedName name="WtH2O">'Calc'!$AF$164:$AZ$165</definedName>
    <definedName name="WtIH1">'Calc'!$AF$120:$AV$140</definedName>
  </definedNames>
  <calcPr fullCalcOnLoad="1"/>
</workbook>
</file>

<file path=xl/comments5.xml><?xml version="1.0" encoding="utf-8"?>
<comments xmlns="http://schemas.openxmlformats.org/spreadsheetml/2006/main">
  <authors>
    <author>Parsons Brinckerhoff</author>
  </authors>
  <commentList>
    <comment ref="AF110" authorId="0">
      <text>
        <r>
          <rPr>
            <sz val="8"/>
            <rFont val="Tahoma"/>
            <family val="0"/>
          </rPr>
          <t>Output - Predicted by the model</t>
        </r>
      </text>
    </comment>
    <comment ref="AV115" authorId="0">
      <text>
        <r>
          <rPr>
            <sz val="8"/>
            <rFont val="Tahoma"/>
            <family val="0"/>
          </rPr>
          <t>Enter your Inputs in the range AG115:AV115 - the cells marked in green.</t>
        </r>
      </text>
    </comment>
  </commentList>
</comments>
</file>

<file path=xl/sharedStrings.xml><?xml version="1.0" encoding="utf-8"?>
<sst xmlns="http://schemas.openxmlformats.org/spreadsheetml/2006/main" count="518" uniqueCount="304">
  <si>
    <t>Avg. error per Input (Original Scale)
(Training Set)</t>
  </si>
  <si>
    <t>MSE (Original Scale)</t>
  </si>
  <si>
    <t xml:space="preserve">ARE (%) </t>
  </si>
  <si>
    <t>Epoch</t>
  </si>
  <si>
    <t>Neural Network Model for Prediction</t>
  </si>
  <si>
    <t>Created On :</t>
  </si>
  <si>
    <t>MSE(Training)</t>
  </si>
  <si>
    <t>MSE(Validation)</t>
  </si>
  <si>
    <t xml:space="preserve"> # Continuouus inputs</t>
  </si>
  <si>
    <t>Number of Hidden Layers</t>
  </si>
  <si>
    <t xml:space="preserve"> # Categorical inputs</t>
  </si>
  <si>
    <t>Layer Sizes</t>
  </si>
  <si>
    <t>True Output (if  available)</t>
  </si>
  <si>
    <t>RMSE</t>
  </si>
  <si>
    <t>ARE</t>
  </si>
  <si>
    <t>Intercept</t>
  </si>
  <si>
    <t>Slope</t>
  </si>
  <si>
    <t>ABS( (Tru - Predicted) / Tru )</t>
  </si>
  <si>
    <t>Cont</t>
  </si>
  <si>
    <t>Cat</t>
  </si>
  <si>
    <t>Bias</t>
  </si>
  <si>
    <t>Raw Input</t>
  </si>
  <si>
    <t>Transformed Input</t>
  </si>
  <si>
    <t>Hdn1_bias</t>
  </si>
  <si>
    <t>Hdn1_Nrn1</t>
  </si>
  <si>
    <t>Op_bias</t>
  </si>
  <si>
    <t>Op_Nrn1</t>
  </si>
  <si>
    <t>Table containing Labels of categorical variables</t>
  </si>
  <si>
    <t>#Rows</t>
  </si>
  <si>
    <t>#Cols</t>
  </si>
  <si>
    <t>Sr. No.</t>
  </si>
  <si>
    <t>#Levels</t>
  </si>
  <si>
    <t>Data Used for training the Network</t>
  </si>
  <si>
    <t>Original data has been transformed so that the values of each variable lies between 0 and 1.</t>
  </si>
  <si>
    <t>To get back the original numbers apply the following formula :</t>
  </si>
  <si>
    <t>Original Number = (Transformed Number - A ) / B</t>
  </si>
  <si>
    <t>where A and B are respectively, the Intercept and Slope in that column</t>
  </si>
  <si>
    <t># Missing Value</t>
  </si>
  <si>
    <t>Min</t>
  </si>
  <si>
    <t>Max</t>
  </si>
  <si>
    <t>Average</t>
  </si>
  <si>
    <t>sd</t>
  </si>
  <si>
    <t>Random</t>
  </si>
  <si>
    <t>Obs. No.</t>
  </si>
  <si>
    <t>X25</t>
  </si>
  <si>
    <t>X26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</si>
  <si>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</si>
  <si>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</si>
  <si>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</si>
  <si>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</si>
  <si>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</si>
  <si>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</si>
  <si>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</si>
  <si>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</si>
  <si>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</si>
  <si>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</si>
  <si>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</si>
  <si>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</si>
  <si>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</si>
  <si>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</si>
  <si>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Enter your Data in this sheet</t>
  </si>
  <si>
    <t xml:space="preserve">Instructions: </t>
  </si>
  <si>
    <r>
      <t xml:space="preserve">Start Entering your data from cell </t>
    </r>
    <r>
      <rPr>
        <b/>
        <sz val="10"/>
        <color indexed="14"/>
        <rFont val="Arial"/>
        <family val="2"/>
      </rPr>
      <t>AC105</t>
    </r>
    <r>
      <rPr>
        <sz val="10"/>
        <rFont val="Arial"/>
        <family val="0"/>
      </rPr>
      <t xml:space="preserve">. </t>
    </r>
  </si>
  <si>
    <t>Specify variable name in row 103.</t>
  </si>
  <si>
    <t>Specify variable type in row 102.</t>
  </si>
  <si>
    <r>
      <t>Cont</t>
    </r>
    <r>
      <rPr>
        <sz val="10"/>
        <rFont val="Arial"/>
        <family val="0"/>
      </rPr>
      <t xml:space="preserve"> -  for continuous Input, </t>
    </r>
  </si>
  <si>
    <r>
      <t>Cat</t>
    </r>
    <r>
      <rPr>
        <sz val="10"/>
        <rFont val="Arial"/>
        <family val="0"/>
      </rPr>
      <t xml:space="preserve"> - for Categorical Input, </t>
    </r>
  </si>
  <si>
    <r>
      <t>Output</t>
    </r>
    <r>
      <rPr>
        <sz val="10"/>
        <rFont val="Arial"/>
        <family val="0"/>
      </rPr>
      <t xml:space="preserve"> -for Output var. </t>
    </r>
  </si>
  <si>
    <r>
      <t>Omit -</t>
    </r>
    <r>
      <rPr>
        <sz val="10"/>
        <rFont val="Arial"/>
        <family val="0"/>
      </rPr>
      <t xml:space="preserve"> if you don't want to usethe variable in the model</t>
    </r>
  </si>
  <si>
    <t>For each continuous Input, there will be 1 neuron in Input Layer.</t>
  </si>
  <si>
    <r>
      <t xml:space="preserve">For Each categorical Input with </t>
    </r>
    <r>
      <rPr>
        <b/>
        <i/>
        <sz val="10"/>
        <color indexed="12"/>
        <rFont val="Arial"/>
        <family val="2"/>
      </rPr>
      <t>K</t>
    </r>
    <r>
      <rPr>
        <sz val="10"/>
        <rFont val="Arial"/>
        <family val="0"/>
      </rPr>
      <t xml:space="preserve"> levels, there will be </t>
    </r>
    <r>
      <rPr>
        <b/>
        <i/>
        <sz val="10"/>
        <color indexed="12"/>
        <rFont val="Arial"/>
        <family val="2"/>
      </rPr>
      <t>K</t>
    </r>
    <r>
      <rPr>
        <sz val="10"/>
        <rFont val="Arial"/>
        <family val="0"/>
      </rPr>
      <t xml:space="preserve"> neurons in Input Layer</t>
    </r>
  </si>
  <si>
    <r>
      <t xml:space="preserve">Please make sure that there are </t>
    </r>
    <r>
      <rPr>
        <u val="single"/>
        <sz val="10"/>
        <color indexed="53"/>
        <rFont val="Arial"/>
        <family val="2"/>
      </rPr>
      <t>no more than 50 neurons</t>
    </r>
    <r>
      <rPr>
        <sz val="10"/>
        <rFont val="Arial"/>
        <family val="0"/>
      </rPr>
      <t xml:space="preserve"> in Input Layer.</t>
    </r>
  </si>
  <si>
    <r>
      <t xml:space="preserve">There should be </t>
    </r>
    <r>
      <rPr>
        <u val="single"/>
        <sz val="10"/>
        <color indexed="53"/>
        <rFont val="Arial"/>
        <family val="2"/>
      </rPr>
      <t>at most 10 Output variables</t>
    </r>
    <r>
      <rPr>
        <sz val="10"/>
        <rFont val="Arial"/>
        <family val="0"/>
      </rPr>
      <t xml:space="preserve"> - application will treat them all as Continuous.</t>
    </r>
  </si>
  <si>
    <r>
      <t xml:space="preserve">There should be </t>
    </r>
    <r>
      <rPr>
        <u val="single"/>
        <sz val="10"/>
        <color indexed="53"/>
        <rFont val="Arial"/>
        <family val="2"/>
      </rPr>
      <t>no more than 40</t>
    </r>
    <r>
      <rPr>
        <sz val="10"/>
        <rFont val="Arial"/>
        <family val="0"/>
      </rPr>
      <t xml:space="preserve"> Categorical Input Variables.</t>
    </r>
  </si>
  <si>
    <t>Var Type</t>
  </si>
  <si>
    <t>Omit</t>
  </si>
  <si>
    <t>Output</t>
  </si>
  <si>
    <t>Var Name</t>
  </si>
  <si>
    <t>X41</t>
  </si>
  <si>
    <t>X42</t>
  </si>
  <si>
    <t>X43</t>
  </si>
  <si>
    <t>X44</t>
  </si>
  <si>
    <t>X45</t>
  </si>
  <si>
    <t>X46</t>
  </si>
  <si>
    <t>X47</t>
  </si>
  <si>
    <t>X48</t>
  </si>
  <si>
    <t>X49</t>
  </si>
  <si>
    <t>X50</t>
  </si>
  <si>
    <t>X51</t>
  </si>
  <si>
    <t>X52</t>
  </si>
  <si>
    <t>X53</t>
  </si>
  <si>
    <t>X54</t>
  </si>
  <si>
    <t>X55</t>
  </si>
  <si>
    <t>X56</t>
  </si>
  <si>
    <t>X57</t>
  </si>
  <si>
    <t>X58</t>
  </si>
  <si>
    <t>X59</t>
  </si>
  <si>
    <t>X60</t>
  </si>
  <si>
    <t>Network ArchitectureOptions</t>
  </si>
  <si>
    <r>
      <t xml:space="preserve">Number of Inputs </t>
    </r>
    <r>
      <rPr>
        <i/>
        <sz val="10"/>
        <rFont val="Arial"/>
        <family val="2"/>
      </rPr>
      <t>( bewtween 2 and  50)</t>
    </r>
  </si>
  <si>
    <r>
      <t xml:space="preserve">Number of Outputs </t>
    </r>
    <r>
      <rPr>
        <i/>
        <sz val="10"/>
        <rFont val="Arial"/>
        <family val="2"/>
      </rPr>
      <t xml:space="preserve">( between 1 and 10 ) </t>
    </r>
  </si>
  <si>
    <r>
      <t xml:space="preserve">Number of Hidden Layers </t>
    </r>
    <r>
      <rPr>
        <i/>
        <sz val="10"/>
        <rFont val="Arial"/>
        <family val="2"/>
      </rPr>
      <t>( 1 or 2 )</t>
    </r>
    <r>
      <rPr>
        <sz val="10"/>
        <rFont val="Arial"/>
        <family val="0"/>
      </rPr>
      <t xml:space="preserve"> </t>
    </r>
  </si>
  <si>
    <r>
      <t xml:space="preserve">Hidden Layer sizes </t>
    </r>
    <r>
      <rPr>
        <i/>
        <sz val="10"/>
        <rFont val="Arial"/>
        <family val="2"/>
      </rPr>
      <t xml:space="preserve">( Maximum 20 ) </t>
    </r>
  </si>
  <si>
    <t>Hidden 1</t>
  </si>
  <si>
    <t>Hidden 2</t>
  </si>
  <si>
    <r>
      <t xml:space="preserve">Learning parameter </t>
    </r>
    <r>
      <rPr>
        <i/>
        <sz val="10"/>
        <rFont val="Arial"/>
        <family val="2"/>
      </rPr>
      <t>(between 0 and 1)</t>
    </r>
  </si>
  <si>
    <t>Initial Wt Range ( 0 +/- w): w =</t>
  </si>
  <si>
    <r>
      <t xml:space="preserve">Momentum </t>
    </r>
    <r>
      <rPr>
        <i/>
        <sz val="10"/>
        <rFont val="Arial"/>
        <family val="2"/>
      </rPr>
      <t>(between 0 and 1)</t>
    </r>
  </si>
  <si>
    <t>Training  Options</t>
  </si>
  <si>
    <r>
      <t xml:space="preserve">Total #rows in your data </t>
    </r>
    <r>
      <rPr>
        <i/>
        <sz val="10"/>
        <rFont val="Arial"/>
        <family val="2"/>
      </rPr>
      <t>( Minimum 10 )</t>
    </r>
  </si>
  <si>
    <r>
      <t xml:space="preserve">No. of  Training cycles </t>
    </r>
    <r>
      <rPr>
        <i/>
        <sz val="10"/>
        <rFont val="Arial"/>
        <family val="2"/>
      </rPr>
      <t xml:space="preserve">( Maximum 500 ) </t>
    </r>
  </si>
  <si>
    <t xml:space="preserve">Present Inputs in Random order while Training ? </t>
  </si>
  <si>
    <r>
      <t xml:space="preserve">Training Mode </t>
    </r>
    <r>
      <rPr>
        <i/>
        <sz val="10"/>
        <rFont val="Arial"/>
        <family val="2"/>
      </rPr>
      <t xml:space="preserve">(Batch or Sequential ) </t>
    </r>
  </si>
  <si>
    <t>Sequential</t>
  </si>
  <si>
    <t>Training / Validation Set</t>
  </si>
  <si>
    <t>Partition data into Training / Validation set</t>
  </si>
  <si>
    <t xml:space="preserve">If you want to partition, how do you want to select the Validation set ? </t>
  </si>
  <si>
    <t xml:space="preserve">                      Please choose one option</t>
  </si>
  <si>
    <t>Option 1 : Randomly select</t>
  </si>
  <si>
    <r>
      <t xml:space="preserve">of data as Validation set </t>
    </r>
    <r>
      <rPr>
        <sz val="10"/>
        <rFont val="Arial"/>
        <family val="2"/>
      </rPr>
      <t>(between 1% and 50%)</t>
    </r>
  </si>
  <si>
    <t>Please fill up the input necessary for the selected option</t>
  </si>
  <si>
    <t xml:space="preserve">Option 2:               Use last </t>
  </si>
  <si>
    <t>rows of the data as validation set</t>
  </si>
  <si>
    <t>Save  model in a separate workbook?</t>
  </si>
  <si>
    <t>Instructions on Using the tool</t>
  </si>
  <si>
    <t xml:space="preserve">( Building a prediction Model) </t>
  </si>
  <si>
    <t>Step 1: Enter Your Data</t>
  </si>
  <si>
    <r>
      <t>(A)</t>
    </r>
    <r>
      <rPr>
        <sz val="10"/>
        <rFont val="Arial"/>
        <family val="0"/>
      </rPr>
      <t xml:space="preserve"> Enter your data in The Data worksheet, starting from the cell AC105</t>
    </r>
  </si>
  <si>
    <r>
      <t>(B)</t>
    </r>
    <r>
      <rPr>
        <sz val="10"/>
        <rFont val="Arial"/>
        <family val="0"/>
      </rPr>
      <t xml:space="preserve"> The observations should be in rows and the variables should be in columns.</t>
    </r>
  </si>
  <si>
    <r>
      <t>(C)</t>
    </r>
    <r>
      <rPr>
        <sz val="10"/>
        <rFont val="Arial"/>
        <family val="0"/>
      </rPr>
      <t xml:space="preserve"> Above each column, choose appropriate Type (Omit, Output, Cont, Cat)</t>
    </r>
  </si>
  <si>
    <r>
      <t xml:space="preserve">To drop a column from model - set the type = </t>
    </r>
    <r>
      <rPr>
        <b/>
        <sz val="10"/>
        <color indexed="14"/>
        <rFont val="Arial"/>
        <family val="2"/>
      </rPr>
      <t>Omit</t>
    </r>
  </si>
  <si>
    <r>
      <t xml:space="preserve">To treat a column as categorical Input, set type = </t>
    </r>
    <r>
      <rPr>
        <b/>
        <sz val="10"/>
        <color indexed="14"/>
        <rFont val="Arial"/>
        <family val="2"/>
      </rPr>
      <t>Cat</t>
    </r>
  </si>
  <si>
    <r>
      <t xml:space="preserve">To treat a column as continuous  Input, set type = </t>
    </r>
    <r>
      <rPr>
        <b/>
        <sz val="10"/>
        <color indexed="14"/>
        <rFont val="Arial"/>
        <family val="2"/>
      </rPr>
      <t>Cont</t>
    </r>
  </si>
  <si>
    <r>
      <t xml:space="preserve">To treat a column as Output, set type = </t>
    </r>
    <r>
      <rPr>
        <b/>
        <sz val="10"/>
        <color indexed="14"/>
        <rFont val="Arial"/>
        <family val="2"/>
      </rPr>
      <t>Output</t>
    </r>
  </si>
  <si>
    <r>
      <t>You can have atmost</t>
    </r>
    <r>
      <rPr>
        <u val="single"/>
        <sz val="10"/>
        <color indexed="53"/>
        <rFont val="Arial"/>
        <family val="2"/>
      </rPr>
      <t xml:space="preserve"> 10 output variables. </t>
    </r>
    <r>
      <rPr>
        <sz val="10"/>
        <rFont val="Arial"/>
        <family val="2"/>
      </rPr>
      <t xml:space="preserve">Application will automatically treat them all  as </t>
    </r>
    <r>
      <rPr>
        <sz val="10"/>
        <rFont val="Arial"/>
        <family val="0"/>
      </rPr>
      <t>continuous variables.</t>
    </r>
  </si>
  <si>
    <t xml:space="preserve">Usually one builds prediction model with 1 output only. </t>
  </si>
  <si>
    <t xml:space="preserve">If you have say, 2 output variables Y1 and Y2, both of which depend on the same set of Input variables, </t>
  </si>
  <si>
    <t>you may be better off, building 2 separate models - One with Y1 as Output, another one with Y2 as output.</t>
  </si>
  <si>
    <r>
      <t xml:space="preserve">You can have </t>
    </r>
    <r>
      <rPr>
        <u val="single"/>
        <sz val="10"/>
        <color indexed="53"/>
        <rFont val="Arial"/>
        <family val="2"/>
      </rPr>
      <t>at most 50 input</t>
    </r>
    <r>
      <rPr>
        <sz val="10"/>
        <rFont val="Arial"/>
        <family val="0"/>
      </rPr>
      <t xml:space="preserve"> variables, out of which </t>
    </r>
    <r>
      <rPr>
        <u val="single"/>
        <sz val="10"/>
        <color indexed="53"/>
        <rFont val="Arial"/>
        <family val="2"/>
      </rPr>
      <t>atmost 40</t>
    </r>
    <r>
      <rPr>
        <sz val="10"/>
        <rFont val="Arial"/>
        <family val="0"/>
      </rPr>
      <t xml:space="preserve"> could be </t>
    </r>
    <r>
      <rPr>
        <u val="single"/>
        <sz val="10"/>
        <color indexed="53"/>
        <rFont val="Arial"/>
        <family val="2"/>
      </rPr>
      <t>categorical</t>
    </r>
    <r>
      <rPr>
        <sz val="10"/>
        <rFont val="Arial"/>
        <family val="0"/>
      </rPr>
      <t>.</t>
    </r>
  </si>
  <si>
    <t>Make sure that the number of Input (Cat &amp; Cont)  columns exactly match with the number entered in UserInput sheet.</t>
  </si>
  <si>
    <r>
      <t xml:space="preserve">(D) </t>
    </r>
    <r>
      <rPr>
        <sz val="10"/>
        <rFont val="Arial"/>
        <family val="0"/>
      </rPr>
      <t>Please make sure that your data does not have blank rows or blank columns.</t>
    </r>
  </si>
  <si>
    <r>
      <t>(E)    Continuous Inputs:</t>
    </r>
    <r>
      <rPr>
        <sz val="10"/>
        <rFont val="Arial"/>
        <family val="0"/>
      </rPr>
      <t xml:space="preserve"> </t>
    </r>
  </si>
  <si>
    <r>
      <t xml:space="preserve">Any </t>
    </r>
    <r>
      <rPr>
        <u val="single"/>
        <sz val="10"/>
        <color indexed="53"/>
        <rFont val="Arial"/>
        <family val="2"/>
      </rPr>
      <t>non-number</t>
    </r>
    <r>
      <rPr>
        <sz val="10"/>
        <rFont val="Arial"/>
        <family val="0"/>
      </rPr>
      <t xml:space="preserve"> in </t>
    </r>
    <r>
      <rPr>
        <sz val="10"/>
        <color indexed="53"/>
        <rFont val="Arial"/>
        <family val="2"/>
      </rPr>
      <t>Cont</t>
    </r>
    <r>
      <rPr>
        <sz val="10"/>
        <rFont val="Arial"/>
        <family val="0"/>
      </rPr>
      <t xml:space="preserve"> column will be treated as missing value.</t>
    </r>
  </si>
  <si>
    <t>Application will replace it by the column mean</t>
  </si>
  <si>
    <r>
      <t>(E)    Categorical Inputs:</t>
    </r>
    <r>
      <rPr>
        <sz val="10"/>
        <rFont val="Arial"/>
        <family val="0"/>
      </rPr>
      <t xml:space="preserve"> </t>
    </r>
  </si>
  <si>
    <r>
      <t xml:space="preserve">Any </t>
    </r>
    <r>
      <rPr>
        <u val="single"/>
        <sz val="10"/>
        <color indexed="53"/>
        <rFont val="Arial"/>
        <family val="2"/>
      </rPr>
      <t>blank cell</t>
    </r>
    <r>
      <rPr>
        <sz val="10"/>
        <rFont val="Arial"/>
        <family val="0"/>
      </rPr>
      <t xml:space="preserve"> or </t>
    </r>
    <r>
      <rPr>
        <u val="single"/>
        <sz val="10"/>
        <color indexed="53"/>
        <rFont val="Arial"/>
        <family val="2"/>
      </rPr>
      <t>cells containing Excel error</t>
    </r>
    <r>
      <rPr>
        <sz val="10"/>
        <rFont val="Arial"/>
        <family val="0"/>
      </rPr>
      <t xml:space="preserve"> in </t>
    </r>
    <r>
      <rPr>
        <sz val="10"/>
        <color indexed="53"/>
        <rFont val="Arial"/>
        <family val="2"/>
      </rPr>
      <t>Cat</t>
    </r>
    <r>
      <rPr>
        <sz val="10"/>
        <rFont val="Arial"/>
        <family val="0"/>
      </rPr>
      <t xml:space="preserve"> column will be treated as missing value </t>
    </r>
  </si>
  <si>
    <t>Application will reaplce it by the most frequently occuring category.</t>
  </si>
  <si>
    <r>
      <t xml:space="preserve">Category labels are </t>
    </r>
    <r>
      <rPr>
        <u val="single"/>
        <sz val="10"/>
        <color indexed="53"/>
        <rFont val="Arial"/>
        <family val="2"/>
      </rPr>
      <t>case insensitive</t>
    </r>
    <r>
      <rPr>
        <sz val="10"/>
        <rFont val="Arial"/>
        <family val="0"/>
      </rPr>
      <t xml:space="preserve"> - lables </t>
    </r>
    <r>
      <rPr>
        <sz val="10"/>
        <color indexed="53"/>
        <rFont val="Arial"/>
        <family val="2"/>
      </rPr>
      <t>good</t>
    </r>
    <r>
      <rPr>
        <sz val="10"/>
        <rFont val="Arial"/>
        <family val="0"/>
      </rPr>
      <t xml:space="preserve">, </t>
    </r>
    <r>
      <rPr>
        <sz val="10"/>
        <color indexed="53"/>
        <rFont val="Arial"/>
        <family val="2"/>
      </rPr>
      <t>Good</t>
    </r>
    <r>
      <rPr>
        <sz val="10"/>
        <rFont val="Arial"/>
        <family val="0"/>
      </rPr>
      <t xml:space="preserve">, </t>
    </r>
    <r>
      <rPr>
        <sz val="10"/>
        <color indexed="53"/>
        <rFont val="Arial"/>
        <family val="2"/>
      </rPr>
      <t>GoOd</t>
    </r>
    <r>
      <rPr>
        <sz val="10"/>
        <rFont val="Arial"/>
        <family val="0"/>
      </rPr>
      <t xml:space="preserve">, </t>
    </r>
    <r>
      <rPr>
        <sz val="10"/>
        <color indexed="53"/>
        <rFont val="Arial"/>
        <family val="2"/>
      </rPr>
      <t>GOOD</t>
    </r>
    <r>
      <rPr>
        <sz val="10"/>
        <rFont val="Arial"/>
        <family val="0"/>
      </rPr>
      <t xml:space="preserve"> will all be treated as the same category</t>
    </r>
  </si>
  <si>
    <r>
      <t xml:space="preserve">There should be </t>
    </r>
    <r>
      <rPr>
        <u val="single"/>
        <sz val="10"/>
        <color indexed="53"/>
        <rFont val="Arial"/>
        <family val="2"/>
      </rPr>
      <t>at least 2 observations</t>
    </r>
    <r>
      <rPr>
        <sz val="10"/>
        <rFont val="Arial"/>
        <family val="0"/>
      </rPr>
      <t xml:space="preserve"> in each category of a Cat column.</t>
    </r>
  </si>
  <si>
    <t xml:space="preserve">If one of the category of a Cat column has only 1 observation,  you should do one of the following - </t>
  </si>
  <si>
    <t>Remove that observation  OR</t>
  </si>
  <si>
    <t>Rename the category to any other categories of that Cat column.</t>
  </si>
  <si>
    <t>Step 2: Fill up Model Inputs</t>
  </si>
  <si>
    <r>
      <t>(A)</t>
    </r>
    <r>
      <rPr>
        <sz val="10"/>
        <rFont val="Arial"/>
        <family val="0"/>
      </rPr>
      <t xml:space="preserve"> Fill up the model inputs in the User Input Page.</t>
    </r>
  </si>
  <si>
    <r>
      <t>(B)</t>
    </r>
    <r>
      <rPr>
        <sz val="10"/>
        <rFont val="Arial"/>
        <family val="0"/>
      </rPr>
      <t xml:space="preserve"> Make sure that your inputs are within the range of values allowed by the application.</t>
    </r>
  </si>
  <si>
    <r>
      <t>(C)</t>
    </r>
    <r>
      <rPr>
        <sz val="10"/>
        <rFont val="Arial"/>
        <family val="0"/>
      </rPr>
      <t xml:space="preserve"> Click the 'Build Model' button to start modeling.</t>
    </r>
  </si>
  <si>
    <t>Step 3: Results of Modeling</t>
  </si>
  <si>
    <r>
      <t>(A)</t>
    </r>
    <r>
      <rPr>
        <sz val="10"/>
        <rFont val="Arial"/>
        <family val="0"/>
      </rPr>
      <t xml:space="preserve"> A Neural Network model is basically a set of weights between the layers of the net.</t>
    </r>
  </si>
  <si>
    <t xml:space="preserve">At the end of the run, the final set of weights are saved in the Calc sheet. </t>
  </si>
  <si>
    <r>
      <t>(B)</t>
    </r>
    <r>
      <rPr>
        <sz val="10"/>
        <rFont val="Arial"/>
        <family val="0"/>
      </rPr>
      <t xml:space="preserve"> The output page of this file will show you the values of MSE and ARE on the training and validation set</t>
    </r>
  </si>
  <si>
    <r>
      <t>(C)</t>
    </r>
    <r>
      <rPr>
        <sz val="10"/>
        <rFont val="Arial"/>
        <family val="0"/>
      </rPr>
      <t xml:space="preserve"> In UserInput page if you have asked to save the model in a separate file, then a new file</t>
    </r>
  </si>
  <si>
    <t>will be created containing the model inputs, your data, and the fitted model ( i.e. the weights)</t>
  </si>
  <si>
    <t>A few more points …</t>
  </si>
  <si>
    <t>Initial weights</t>
  </si>
  <si>
    <t>For the training of the model, we need to start with an initial set of values of the network weights.</t>
  </si>
  <si>
    <r>
      <t>By default, the weights are initialized with random values between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53"/>
        <rFont val="Arial"/>
        <family val="2"/>
      </rPr>
      <t>-w</t>
    </r>
    <r>
      <rPr>
        <sz val="10"/>
        <color indexed="53"/>
        <rFont val="Arial"/>
        <family val="2"/>
      </rPr>
      <t xml:space="preserve"> </t>
    </r>
    <r>
      <rPr>
        <sz val="10"/>
        <rFont val="Arial"/>
        <family val="0"/>
      </rPr>
      <t xml:space="preserve">and </t>
    </r>
    <r>
      <rPr>
        <b/>
        <i/>
        <sz val="10"/>
        <color indexed="53"/>
        <rFont val="Arial"/>
        <family val="2"/>
      </rPr>
      <t>w</t>
    </r>
    <r>
      <rPr>
        <sz val="10"/>
        <rFont val="Arial"/>
        <family val="0"/>
      </rPr>
      <t>.</t>
    </r>
  </si>
  <si>
    <r>
      <t xml:space="preserve">where </t>
    </r>
    <r>
      <rPr>
        <sz val="10"/>
        <color indexed="53"/>
        <rFont val="Arial"/>
        <family val="2"/>
      </rPr>
      <t>w</t>
    </r>
    <r>
      <rPr>
        <sz val="10"/>
        <rFont val="Arial"/>
        <family val="0"/>
      </rPr>
      <t xml:space="preserve"> is a </t>
    </r>
    <r>
      <rPr>
        <u val="single"/>
        <sz val="10"/>
        <color indexed="53"/>
        <rFont val="Arial"/>
        <family val="2"/>
      </rPr>
      <t>number between 0 and 1</t>
    </r>
    <r>
      <rPr>
        <sz val="10"/>
        <rFont val="Arial"/>
        <family val="0"/>
      </rPr>
      <t xml:space="preserve">, specified by you in the UserInput page. </t>
    </r>
  </si>
  <si>
    <r>
      <t>(A)</t>
    </r>
    <r>
      <rPr>
        <sz val="10"/>
        <rFont val="Arial"/>
        <family val="0"/>
      </rPr>
      <t xml:space="preserve"> Once you build a model, the final weights are stored in Calc page. </t>
    </r>
  </si>
  <si>
    <t xml:space="preserve">Next time you want to train a model with same architecture and same data, </t>
  </si>
  <si>
    <t>the application will ask you whether to start with the weights already saved in Calc sheet.</t>
  </si>
  <si>
    <r>
      <t xml:space="preserve">If you say </t>
    </r>
    <r>
      <rPr>
        <i/>
        <sz val="10"/>
        <rFont val="Arial"/>
        <family val="2"/>
      </rPr>
      <t>YES</t>
    </r>
    <r>
      <rPr>
        <sz val="10"/>
        <rFont val="Arial"/>
        <family val="0"/>
      </rPr>
      <t xml:space="preserve">, these wights are used. If you say </t>
    </r>
    <r>
      <rPr>
        <i/>
        <sz val="10"/>
        <rFont val="Arial"/>
        <family val="2"/>
      </rPr>
      <t>NO</t>
    </r>
    <r>
      <rPr>
        <sz val="10"/>
        <rFont val="Arial"/>
        <family val="0"/>
      </rPr>
      <t>, the weights are re-initialized with random values.</t>
    </r>
  </si>
  <si>
    <r>
      <t xml:space="preserve">(B) </t>
    </r>
    <r>
      <rPr>
        <sz val="10"/>
        <rFont val="Arial"/>
        <family val="0"/>
      </rPr>
      <t xml:space="preserve">Instead of starting with ramdom weights, you may want to start with our own choice of weights. </t>
    </r>
  </si>
  <si>
    <t>Specifying your choice of starting weights is a bit non-trivial for this application. Here is how you do it.</t>
  </si>
  <si>
    <r>
      <t xml:space="preserve">Specify the inputs in the UserInput page and </t>
    </r>
    <r>
      <rPr>
        <u val="single"/>
        <sz val="10"/>
        <color indexed="53"/>
        <rFont val="Arial"/>
        <family val="2"/>
      </rPr>
      <t>specify the number of training cycle as 0</t>
    </r>
    <r>
      <rPr>
        <sz val="10"/>
        <rFont val="Arial"/>
        <family val="0"/>
      </rPr>
      <t>.</t>
    </r>
  </si>
  <si>
    <t>This will just setup the Calc page without doing any training.</t>
  </si>
  <si>
    <t>Now go to Calc sheet and write down your choice of weights in the appropriate places of the weight matrices.</t>
  </si>
  <si>
    <t>Now come back to UserInput sheet and specify the number of trining cycles you want and click on the Buil Model button.</t>
  </si>
  <si>
    <t>When the application asks whether to use the already saved weights, click on the YES button.</t>
  </si>
  <si>
    <t>Now your network will be trained with the starting weights specified by you.</t>
  </si>
  <si>
    <t>Cont. Var.</t>
  </si>
  <si>
    <t>Cat. Var.</t>
  </si>
  <si>
    <t>Values</t>
  </si>
  <si>
    <t>Dummy</t>
  </si>
  <si>
    <t>Lables</t>
  </si>
  <si>
    <t>Use whole data as training set</t>
  </si>
  <si>
    <t>Hdn1_Nrn2</t>
  </si>
  <si>
    <t>Train / Valid</t>
  </si>
  <si>
    <t>Range of cells with blue color  (if any), denotes the validation set used for the model.</t>
  </si>
  <si>
    <t>Model (Predicted) Output</t>
  </si>
  <si>
    <t>Model Output (Untransformed)</t>
  </si>
  <si>
    <t>as the training of the model progresses. Two charts showing training and Validation MSE's</t>
  </si>
  <si>
    <t xml:space="preserve">have been already provided in the Output sheet. </t>
  </si>
  <si>
    <t>You will be able to use this file as a calculator to do prediction, given any new input.</t>
  </si>
  <si>
    <t>Col in Orig Data</t>
  </si>
  <si>
    <t>Col in This sheet</t>
  </si>
  <si>
    <t>Input Name</t>
  </si>
  <si>
    <t>Input Var type</t>
  </si>
  <si>
    <t>Save Network weights</t>
  </si>
  <si>
    <t>From very last cycle</t>
  </si>
  <si>
    <t>With least Training Error</t>
  </si>
  <si>
    <t>With least Validation Error</t>
  </si>
  <si>
    <t>NO</t>
  </si>
  <si>
    <t>Avg. error per Input (Original Scale)
(Validation Set)</t>
  </si>
  <si>
    <t>Profile plot for the fitted model</t>
  </si>
  <si>
    <t>Generate</t>
  </si>
  <si>
    <t xml:space="preserve"> data points</t>
  </si>
  <si>
    <t xml:space="preserve">by varying </t>
  </si>
  <si>
    <t>between</t>
  </si>
  <si>
    <t xml:space="preserve">and </t>
  </si>
  <si>
    <t>keeping the other predictors fixed at the specified values</t>
  </si>
  <si>
    <t>Predictors</t>
  </si>
  <si>
    <t>Predictor</t>
  </si>
  <si>
    <t>Fixed Value</t>
  </si>
  <si>
    <t xml:space="preserve">Generate profile for </t>
  </si>
  <si>
    <t>Outputs</t>
  </si>
  <si>
    <t>Min / Max in Original Data (for user's reference only)</t>
  </si>
  <si>
    <t>Step 4: Study Profiles</t>
  </si>
  <si>
    <t xml:space="preserve">Profile plot is the next best way to visualize this fitted surface. </t>
  </si>
  <si>
    <t>In the Profile sheet you can specify which predictor to vary and the values at which the other predictors should be held fixed.</t>
  </si>
  <si>
    <r>
      <t xml:space="preserve">Click </t>
    </r>
    <r>
      <rPr>
        <sz val="10"/>
        <color indexed="12"/>
        <rFont val="Arial"/>
        <family val="2"/>
      </rPr>
      <t>Create Profile</t>
    </r>
    <r>
      <rPr>
        <sz val="10"/>
        <rFont val="Arial"/>
        <family val="0"/>
      </rPr>
      <t xml:space="preserve"> button to generate the profile.</t>
    </r>
  </si>
  <si>
    <t>If the predictor you choose to vary is categorical then the other info ( #points to be generated, start and end values)</t>
  </si>
  <si>
    <t>will be ignored and the graph will show you the predicted response for each category of the predictor you have chosen to vary.</t>
  </si>
  <si>
    <r>
      <t xml:space="preserve">By varying </t>
    </r>
    <r>
      <rPr>
        <u val="single"/>
        <sz val="10"/>
        <color indexed="53"/>
        <rFont val="Arial"/>
        <family val="2"/>
      </rPr>
      <t>only one</t>
    </r>
    <r>
      <rPr>
        <sz val="10"/>
        <rFont val="Arial"/>
        <family val="0"/>
      </rPr>
      <t xml:space="preserve"> predictor between two values and keeping all the others fixed at some pre-specified values</t>
    </r>
  </si>
  <si>
    <t>we get the profile plot - which is really a one dimensional  cross section of the high dimensional surface.</t>
  </si>
  <si>
    <t>Make sure that the row 104 is blank.</t>
  </si>
  <si>
    <r>
      <t>(2)</t>
    </r>
    <r>
      <rPr>
        <sz val="10"/>
        <rFont val="Arial"/>
        <family val="0"/>
      </rPr>
      <t xml:space="preserve"> Profile plots also lets you study the </t>
    </r>
    <r>
      <rPr>
        <sz val="10"/>
        <color indexed="53"/>
        <rFont val="Arial"/>
        <family val="2"/>
      </rPr>
      <t>interaction between predictors</t>
    </r>
    <r>
      <rPr>
        <sz val="10"/>
        <rFont val="Arial"/>
        <family val="0"/>
      </rPr>
      <t xml:space="preserve">. </t>
    </r>
  </si>
  <si>
    <t>Suppose we look at the profile by keeping Z fixed at 1 and varying X between -10 and 10.</t>
  </si>
  <si>
    <t xml:space="preserve">Now keep Z fixed at 2 instead of 1 and vary X between -10 and 10. </t>
  </si>
  <si>
    <t>To study the effect of X, it matters where Z is set.</t>
  </si>
  <si>
    <t>Profile plot lets you study the following things:</t>
  </si>
  <si>
    <t xml:space="preserve">( E.g. Y increases as X increases OR Y decreases as X increases </t>
  </si>
  <si>
    <t>OR the relationship is non-linear - Y first increases and then decreases with X etc etc.</t>
  </si>
  <si>
    <r>
      <t>(1)</t>
    </r>
    <r>
      <rPr>
        <sz val="10"/>
        <rFont val="Arial"/>
        <family val="0"/>
      </rPr>
      <t xml:space="preserve"> </t>
    </r>
    <r>
      <rPr>
        <sz val="10"/>
        <color indexed="53"/>
        <rFont val="Arial"/>
        <family val="2"/>
      </rPr>
      <t>Nature of relationship</t>
    </r>
    <r>
      <rPr>
        <sz val="10"/>
        <rFont val="Arial"/>
        <family val="0"/>
      </rPr>
      <t xml:space="preserve"> bettween a particular predictor X and the response Y</t>
    </r>
  </si>
  <si>
    <t>Suppose there are two predictors  X and Z and we are studying the profile of Y as X varies</t>
  </si>
  <si>
    <t>In other words, the effect of X on the Response is not same at all levels of Z</t>
  </si>
  <si>
    <t xml:space="preserve">If the shape of the profiles in these two scenarios are drastically different </t>
  </si>
  <si>
    <t xml:space="preserve"> (e.g. one is increasing and the other is decreasing) then that says thay X and Z has interaction. </t>
  </si>
  <si>
    <r>
      <t xml:space="preserve">Fitted model is a surface in </t>
    </r>
    <r>
      <rPr>
        <b/>
        <i/>
        <sz val="10"/>
        <rFont val="Arial"/>
        <family val="2"/>
      </rPr>
      <t>p</t>
    </r>
    <r>
      <rPr>
        <sz val="10"/>
        <rFont val="Arial"/>
        <family val="0"/>
      </rPr>
      <t xml:space="preserve">-dimension where the number of your inputs is </t>
    </r>
    <r>
      <rPr>
        <b/>
        <i/>
        <sz val="10"/>
        <rFont val="Arial"/>
        <family val="2"/>
      </rPr>
      <t>p</t>
    </r>
    <r>
      <rPr>
        <sz val="10"/>
        <rFont val="Arial"/>
        <family val="0"/>
      </rPr>
      <t>.</t>
    </r>
  </si>
  <si>
    <r>
      <t xml:space="preserve">Unless </t>
    </r>
    <r>
      <rPr>
        <b/>
        <i/>
        <sz val="10"/>
        <rFont val="Arial"/>
        <family val="2"/>
      </rPr>
      <t>p</t>
    </r>
    <r>
      <rPr>
        <sz val="10"/>
        <rFont val="Arial"/>
        <family val="0"/>
      </rPr>
      <t xml:space="preserve"> is 2 or less, it is not possible to show the surface graphically.</t>
    </r>
  </si>
  <si>
    <t>DJIA CLOSE</t>
  </si>
  <si>
    <t>VIX CLOSE</t>
  </si>
  <si>
    <t>XAU CLOSE</t>
  </si>
  <si>
    <t>Hdn1_Nrn3</t>
  </si>
  <si>
    <t>Hdn1_Nrn4</t>
  </si>
  <si>
    <t>Hdn1_Nrn5</t>
  </si>
  <si>
    <t>Hdn1_Nrn6</t>
  </si>
  <si>
    <t>Hdn1_Nrn7</t>
  </si>
  <si>
    <t>Hdn1_Nrn8</t>
  </si>
  <si>
    <t>Hdn1_Nrn9</t>
  </si>
  <si>
    <t>Hdn1_Nrn10</t>
  </si>
  <si>
    <t>Hdn1_Nrn11</t>
  </si>
  <si>
    <t>Hdn1_Nrn12</t>
  </si>
  <si>
    <t>Hdn1_Nrn13</t>
  </si>
  <si>
    <t>Hdn1_Nrn14</t>
  </si>
  <si>
    <t>Hdn1_Nrn15</t>
  </si>
  <si>
    <t>Hdn1_Nrn16</t>
  </si>
  <si>
    <t>Hdn1_Nrn17</t>
  </si>
  <si>
    <t>Hdn1_Nrn18</t>
  </si>
  <si>
    <t>Hdn1_Nrn19</t>
  </si>
  <si>
    <t>Hdn1_Nrn20</t>
  </si>
  <si>
    <t>Hdn2_bias</t>
  </si>
  <si>
    <t>Hdn2_Nrn1</t>
  </si>
  <si>
    <t>Hdn2_Nrn2</t>
  </si>
  <si>
    <t>Hdn2_Nrn3</t>
  </si>
  <si>
    <t>Hdn2_Nrn4</t>
  </si>
  <si>
    <t>Hdn2_Nrn5</t>
  </si>
  <si>
    <t>Hdn2_Nrn6</t>
  </si>
  <si>
    <t>Hdn2_Nrn7</t>
  </si>
  <si>
    <t>Hdn2_Nrn8</t>
  </si>
  <si>
    <t>Hdn2_Nrn9</t>
  </si>
  <si>
    <t>Hdn2_Nrn10</t>
  </si>
  <si>
    <t>Hdn2_Nrn11</t>
  </si>
  <si>
    <t>Hdn2_Nrn12</t>
  </si>
  <si>
    <t>Hdn2_Nrn13</t>
  </si>
  <si>
    <t>Hdn2_Nrn14</t>
  </si>
  <si>
    <t>Hdn2_Nrn15</t>
  </si>
  <si>
    <t>Hdn2_Nrn16</t>
  </si>
  <si>
    <t>Hdn2_Nrn17</t>
  </si>
  <si>
    <t>Hdn2_Nrn18</t>
  </si>
  <si>
    <t>Hdn2_Nrn19</t>
  </si>
  <si>
    <t>Hdn2_Nrn20</t>
  </si>
  <si>
    <t>DWC CLOSE</t>
  </si>
  <si>
    <t>GDAXI CLOSE</t>
  </si>
  <si>
    <t>GSPC CLOSE</t>
  </si>
  <si>
    <t>HSI CLOSE</t>
  </si>
  <si>
    <t>IXIC CLOSE</t>
  </si>
  <si>
    <t>RUT CLOSE</t>
  </si>
  <si>
    <t>N225 CLOSE</t>
  </si>
  <si>
    <t>TNX CLOSE</t>
  </si>
  <si>
    <t>TYX CLOSE</t>
  </si>
  <si>
    <t>GSPC 8W</t>
  </si>
  <si>
    <t>GSPC 13 W</t>
  </si>
  <si>
    <t>GSPC 26 W</t>
  </si>
  <si>
    <t>Predicted GSPC CLOSE</t>
  </si>
  <si>
    <t>AD CLOSE</t>
  </si>
  <si>
    <t>BP CLOSE</t>
  </si>
  <si>
    <t>CD CLOSE</t>
  </si>
  <si>
    <t>EU CLOSE</t>
  </si>
  <si>
    <t>JY CLOSE</t>
  </si>
  <si>
    <t>SF CLOSE</t>
  </si>
  <si>
    <t>FVX CLOSE</t>
  </si>
  <si>
    <t>IRX CLOSE</t>
  </si>
  <si>
    <t>$BT$105</t>
  </si>
  <si>
    <t>Date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</si>
</sst>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dd\-mmm\-yy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"/>
    <numFmt numFmtId="173" formatCode="[$-409]dddd\,\ mmmm\ dd\,\ yyyy"/>
    <numFmt numFmtId="174" formatCode="0.000%"/>
  </numFmts>
  <fonts count="3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4"/>
      <name val="Arial"/>
      <family val="2"/>
    </font>
    <font>
      <b/>
      <sz val="8"/>
      <color indexed="12"/>
      <name val="Arial"/>
      <family val="2"/>
    </font>
    <font>
      <b/>
      <sz val="12"/>
      <color indexed="14"/>
      <name val="Arial"/>
      <family val="2"/>
    </font>
    <font>
      <b/>
      <i/>
      <sz val="10"/>
      <color indexed="12"/>
      <name val="Arial"/>
      <family val="2"/>
    </font>
    <font>
      <b/>
      <sz val="10"/>
      <color indexed="53"/>
      <name val="Arial"/>
      <family val="2"/>
    </font>
    <font>
      <u val="single"/>
      <sz val="10"/>
      <color indexed="53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4"/>
      <color indexed="12"/>
      <name val="Arial Narrow"/>
      <family val="2"/>
    </font>
    <font>
      <sz val="14"/>
      <color indexed="12"/>
      <name val="Arial Narrow"/>
      <family val="2"/>
    </font>
    <font>
      <sz val="10"/>
      <color indexed="53"/>
      <name val="Arial"/>
      <family val="2"/>
    </font>
    <font>
      <b/>
      <i/>
      <sz val="12"/>
      <color indexed="14"/>
      <name val="Arial"/>
      <family val="2"/>
    </font>
    <font>
      <b/>
      <sz val="10"/>
      <color indexed="20"/>
      <name val="Arial"/>
      <family val="2"/>
    </font>
    <font>
      <b/>
      <i/>
      <sz val="10"/>
      <name val="Arial"/>
      <family val="2"/>
    </font>
    <font>
      <b/>
      <i/>
      <sz val="10"/>
      <color indexed="53"/>
      <name val="Arial"/>
      <family val="2"/>
    </font>
    <font>
      <b/>
      <sz val="8"/>
      <name val="Courier New"/>
      <family val="0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b/>
      <sz val="10"/>
      <color indexed="61"/>
      <name val="Arial Narrow"/>
      <family val="2"/>
    </font>
    <font>
      <sz val="12"/>
      <name val="Arial"/>
      <family val="0"/>
    </font>
    <font>
      <u val="single"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164" fontId="2" fillId="2" borderId="2" xfId="0" applyNumberFormat="1" applyFont="1" applyFill="1" applyBorder="1" applyAlignment="1" applyProtection="1">
      <alignment horizontal="center" wrapText="1"/>
      <protection/>
    </xf>
    <xf numFmtId="10" fontId="2" fillId="2" borderId="3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1" fontId="1" fillId="2" borderId="4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3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65" fontId="3" fillId="0" borderId="5" xfId="0" applyNumberFormat="1" applyFont="1" applyBorder="1" applyAlignment="1" applyProtection="1">
      <alignment horizontal="center"/>
      <protection locked="0"/>
    </xf>
    <xf numFmtId="165" fontId="3" fillId="0" borderId="6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/>
      <protection locked="0"/>
    </xf>
    <xf numFmtId="165" fontId="3" fillId="0" borderId="7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165" fontId="3" fillId="0" borderId="8" xfId="0" applyNumberFormat="1" applyFont="1" applyBorder="1" applyAlignment="1" applyProtection="1">
      <alignment horizontal="center"/>
      <protection locked="0"/>
    </xf>
    <xf numFmtId="165" fontId="3" fillId="0" borderId="9" xfId="0" applyNumberFormat="1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" fillId="2" borderId="0" xfId="0" applyFont="1" applyFill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165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" fillId="4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9" fillId="0" borderId="0" xfId="0" applyFont="1" applyAlignment="1">
      <alignment/>
    </xf>
    <xf numFmtId="0" fontId="2" fillId="4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3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9" fontId="0" fillId="4" borderId="0" xfId="19" applyFill="1" applyAlignment="1" applyProtection="1">
      <alignment horizontal="center"/>
      <protection locked="0"/>
    </xf>
    <xf numFmtId="1" fontId="0" fillId="4" borderId="0" xfId="0" applyNumberFormat="1" applyFill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6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64" fontId="0" fillId="0" borderId="6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29" fillId="0" borderId="0" xfId="0" applyFont="1" applyAlignment="1" applyProtection="1">
      <alignment/>
      <protection locked="0"/>
    </xf>
    <xf numFmtId="0" fontId="0" fillId="4" borderId="0" xfId="0" applyFill="1" applyAlignment="1">
      <alignment/>
    </xf>
    <xf numFmtId="49" fontId="3" fillId="0" borderId="0" xfId="0" applyNumberFormat="1" applyFont="1" applyAlignment="1" quotePrefix="1">
      <alignment horizontal="left"/>
    </xf>
    <xf numFmtId="0" fontId="2" fillId="0" borderId="0" xfId="0" applyFont="1" applyFill="1" applyBorder="1" applyAlignment="1" applyProtection="1">
      <alignment horizontal="center"/>
      <protection locked="0"/>
    </xf>
    <xf numFmtId="1" fontId="0" fillId="5" borderId="7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10" fontId="0" fillId="5" borderId="0" xfId="0" applyNumberFormat="1" applyFill="1" applyBorder="1" applyAlignment="1">
      <alignment horizontal="center"/>
    </xf>
    <xf numFmtId="10" fontId="0" fillId="5" borderId="13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31" fillId="0" borderId="0" xfId="0" applyFont="1" applyAlignment="1">
      <alignment/>
    </xf>
    <xf numFmtId="164" fontId="0" fillId="0" borderId="0" xfId="0" applyNumberFormat="1" applyFont="1" applyAlignment="1" applyProtection="1">
      <alignment horizontal="center"/>
      <protection locked="0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Border="1" applyAlignment="1" applyProtection="1">
      <alignment/>
      <protection locked="0"/>
    </xf>
    <xf numFmtId="165" fontId="3" fillId="0" borderId="9" xfId="0" applyNumberFormat="1" applyFont="1" applyBorder="1" applyAlignment="1" applyProtection="1">
      <alignment/>
      <protection locked="0"/>
    </xf>
    <xf numFmtId="165" fontId="3" fillId="0" borderId="6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5" fontId="3" fillId="0" borderId="9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Alignment="1">
      <alignment horizontal="center"/>
    </xf>
    <xf numFmtId="165" fontId="3" fillId="5" borderId="0" xfId="0" applyNumberFormat="1" applyFont="1" applyFill="1" applyAlignment="1">
      <alignment/>
    </xf>
    <xf numFmtId="166" fontId="3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5" fontId="3" fillId="6" borderId="0" xfId="0" applyNumberFormat="1" applyFont="1" applyFill="1" applyAlignment="1">
      <alignment/>
    </xf>
    <xf numFmtId="165" fontId="3" fillId="4" borderId="0" xfId="0" applyNumberFormat="1" applyFont="1" applyFill="1" applyBorder="1" applyAlignment="1" applyProtection="1">
      <alignment/>
      <protection locked="0"/>
    </xf>
    <xf numFmtId="165" fontId="3" fillId="0" borderId="0" xfId="0" applyNumberFormat="1" applyFont="1" applyAlignment="1">
      <alignment horizontal="center" wrapText="1"/>
    </xf>
    <xf numFmtId="1" fontId="3" fillId="5" borderId="0" xfId="0" applyNumberFormat="1" applyFont="1" applyFill="1" applyAlignment="1">
      <alignment horizontal="center"/>
    </xf>
    <xf numFmtId="165" fontId="3" fillId="0" borderId="5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7" xfId="0" applyNumberFormat="1" applyFont="1" applyBorder="1" applyAlignment="1" applyProtection="1">
      <alignment/>
      <protection locked="0"/>
    </xf>
    <xf numFmtId="165" fontId="3" fillId="0" borderId="13" xfId="0" applyNumberFormat="1" applyFont="1" applyBorder="1" applyAlignment="1" applyProtection="1">
      <alignment/>
      <protection locked="0"/>
    </xf>
    <xf numFmtId="165" fontId="3" fillId="0" borderId="8" xfId="0" applyNumberFormat="1" applyFont="1" applyBorder="1" applyAlignment="1" applyProtection="1">
      <alignment/>
      <protection locked="0"/>
    </xf>
    <xf numFmtId="165" fontId="3" fillId="0" borderId="12" xfId="0" applyNumberFormat="1" applyFont="1" applyBorder="1" applyAlignment="1" applyProtection="1">
      <alignment/>
      <protection locked="0"/>
    </xf>
    <xf numFmtId="165" fontId="0" fillId="0" borderId="0" xfId="0" applyNumberFormat="1" applyFont="1" applyAlignment="1">
      <alignment horizontal="left"/>
    </xf>
    <xf numFmtId="10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4" fontId="3" fillId="4" borderId="0" xfId="0" applyNumberFormat="1" applyFont="1" applyFill="1" applyBorder="1" applyAlignment="1" applyProtection="1">
      <alignment horizontal="center"/>
      <protection locked="0"/>
    </xf>
    <xf numFmtId="0" fontId="2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NumberFormat="1" applyAlignment="1" applyProtection="1">
      <alignment/>
      <protection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 applyProtection="1">
      <alignment horizontal="center"/>
      <protection locked="0"/>
    </xf>
    <xf numFmtId="2" fontId="0" fillId="0" borderId="0" xfId="19" applyNumberFormat="1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>
          <bgColor rgb="FFCCFFFF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  <dxf>
      <font>
        <color rgb="FFFF0000"/>
      </font>
      <border/>
    </dxf>
    <dxf>
      <font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MSE (Training)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Output!$AB$104:$AB$253</c:f>
              <c:numCache>
                <c:ptCount val="1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</c:numCache>
            </c:numRef>
          </c:xVal>
          <c:yVal>
            <c:numRef>
              <c:f>Output!$AC$104:$AC$253</c:f>
              <c:numCache>
                <c:ptCount val="150"/>
                <c:pt idx="0">
                  <c:v>3373.326171875</c:v>
                </c:pt>
                <c:pt idx="1">
                  <c:v>416.5281066894531</c:v>
                </c:pt>
                <c:pt idx="2">
                  <c:v>229.6710968017578</c:v>
                </c:pt>
                <c:pt idx="3">
                  <c:v>195.3155517578125</c:v>
                </c:pt>
                <c:pt idx="4">
                  <c:v>176.37939453125</c:v>
                </c:pt>
                <c:pt idx="5">
                  <c:v>163.728271484375</c:v>
                </c:pt>
                <c:pt idx="6">
                  <c:v>154.56222534179688</c:v>
                </c:pt>
                <c:pt idx="7">
                  <c:v>147.49929809570312</c:v>
                </c:pt>
                <c:pt idx="8">
                  <c:v>141.7745361328125</c:v>
                </c:pt>
                <c:pt idx="9">
                  <c:v>136.93948364257812</c:v>
                </c:pt>
                <c:pt idx="10">
                  <c:v>132.71942138671875</c:v>
                </c:pt>
                <c:pt idx="11">
                  <c:v>128.9416961669922</c:v>
                </c:pt>
                <c:pt idx="12">
                  <c:v>125.49539947509766</c:v>
                </c:pt>
                <c:pt idx="13">
                  <c:v>122.30744934082031</c:v>
                </c:pt>
                <c:pt idx="14">
                  <c:v>119.32901000976562</c:v>
                </c:pt>
                <c:pt idx="15">
                  <c:v>116.52678680419922</c:v>
                </c:pt>
                <c:pt idx="16">
                  <c:v>113.87740325927734</c:v>
                </c:pt>
                <c:pt idx="17">
                  <c:v>111.36436462402344</c:v>
                </c:pt>
                <c:pt idx="18">
                  <c:v>108.97562408447266</c:v>
                </c:pt>
                <c:pt idx="19">
                  <c:v>106.70233917236328</c:v>
                </c:pt>
                <c:pt idx="20">
                  <c:v>104.5374984741211</c:v>
                </c:pt>
                <c:pt idx="21">
                  <c:v>102.47547912597656</c:v>
                </c:pt>
                <c:pt idx="22">
                  <c:v>100.51189422607422</c:v>
                </c:pt>
                <c:pt idx="23">
                  <c:v>98.64244842529297</c:v>
                </c:pt>
                <c:pt idx="24">
                  <c:v>96.86363220214844</c:v>
                </c:pt>
                <c:pt idx="25">
                  <c:v>95.17161560058594</c:v>
                </c:pt>
                <c:pt idx="26">
                  <c:v>93.56295776367188</c:v>
                </c:pt>
                <c:pt idx="27">
                  <c:v>92.03427124023438</c:v>
                </c:pt>
                <c:pt idx="28">
                  <c:v>90.58184814453125</c:v>
                </c:pt>
                <c:pt idx="29">
                  <c:v>89.20208740234375</c:v>
                </c:pt>
                <c:pt idx="30">
                  <c:v>87.89151000976562</c:v>
                </c:pt>
                <c:pt idx="31">
                  <c:v>86.64637756347656</c:v>
                </c:pt>
                <c:pt idx="32">
                  <c:v>85.46328735351562</c:v>
                </c:pt>
                <c:pt idx="33">
                  <c:v>84.33849334716797</c:v>
                </c:pt>
                <c:pt idx="34">
                  <c:v>83.26859283447266</c:v>
                </c:pt>
                <c:pt idx="35">
                  <c:v>82.25017547607422</c:v>
                </c:pt>
                <c:pt idx="36">
                  <c:v>81.27994537353516</c:v>
                </c:pt>
                <c:pt idx="37">
                  <c:v>80.35459899902344</c:v>
                </c:pt>
                <c:pt idx="38">
                  <c:v>79.47107696533203</c:v>
                </c:pt>
                <c:pt idx="39">
                  <c:v>78.62640380859375</c:v>
                </c:pt>
                <c:pt idx="40">
                  <c:v>77.81767272949219</c:v>
                </c:pt>
                <c:pt idx="41">
                  <c:v>77.04241180419922</c:v>
                </c:pt>
                <c:pt idx="42">
                  <c:v>76.2978744506836</c:v>
                </c:pt>
                <c:pt idx="43">
                  <c:v>75.58182525634766</c:v>
                </c:pt>
                <c:pt idx="44">
                  <c:v>74.89169311523438</c:v>
                </c:pt>
                <c:pt idx="45">
                  <c:v>74.2257080078125</c:v>
                </c:pt>
                <c:pt idx="46">
                  <c:v>73.58171081542969</c:v>
                </c:pt>
                <c:pt idx="47">
                  <c:v>72.95801544189453</c:v>
                </c:pt>
                <c:pt idx="48">
                  <c:v>72.35282897949219</c:v>
                </c:pt>
                <c:pt idx="49">
                  <c:v>71.7645263671875</c:v>
                </c:pt>
                <c:pt idx="50">
                  <c:v>71.19171905517578</c:v>
                </c:pt>
                <c:pt idx="51">
                  <c:v>70.63292694091797</c:v>
                </c:pt>
                <c:pt idx="52">
                  <c:v>70.08692169189453</c:v>
                </c:pt>
                <c:pt idx="53">
                  <c:v>69.55264282226562</c:v>
                </c:pt>
                <c:pt idx="54">
                  <c:v>69.02890014648438</c:v>
                </c:pt>
                <c:pt idx="55">
                  <c:v>68.51482391357422</c:v>
                </c:pt>
                <c:pt idx="56">
                  <c:v>68.00941467285156</c:v>
                </c:pt>
                <c:pt idx="57">
                  <c:v>67.51181030273438</c:v>
                </c:pt>
                <c:pt idx="58">
                  <c:v>67.0213851928711</c:v>
                </c:pt>
                <c:pt idx="59">
                  <c:v>66.53727722167969</c:v>
                </c:pt>
                <c:pt idx="60">
                  <c:v>66.05903625488281</c:v>
                </c:pt>
                <c:pt idx="61">
                  <c:v>65.58589172363281</c:v>
                </c:pt>
                <c:pt idx="62">
                  <c:v>65.11731719970703</c:v>
                </c:pt>
                <c:pt idx="63">
                  <c:v>64.65284729003906</c:v>
                </c:pt>
                <c:pt idx="64">
                  <c:v>64.19219970703125</c:v>
                </c:pt>
                <c:pt idx="65">
                  <c:v>63.734642028808594</c:v>
                </c:pt>
                <c:pt idx="66">
                  <c:v>63.2800178527832</c:v>
                </c:pt>
                <c:pt idx="67">
                  <c:v>62.827877044677734</c:v>
                </c:pt>
                <c:pt idx="68">
                  <c:v>62.3779182434082</c:v>
                </c:pt>
                <c:pt idx="69">
                  <c:v>61.92988204956055</c:v>
                </c:pt>
                <c:pt idx="70">
                  <c:v>61.483558654785156</c:v>
                </c:pt>
                <c:pt idx="71">
                  <c:v>61.03852081298828</c:v>
                </c:pt>
                <c:pt idx="72">
                  <c:v>60.59468460083008</c:v>
                </c:pt>
                <c:pt idx="73">
                  <c:v>60.151798248291016</c:v>
                </c:pt>
                <c:pt idx="74">
                  <c:v>59.709651947021484</c:v>
                </c:pt>
                <c:pt idx="75">
                  <c:v>59.268226623535156</c:v>
                </c:pt>
                <c:pt idx="76">
                  <c:v>58.82722091674805</c:v>
                </c:pt>
                <c:pt idx="77">
                  <c:v>58.38653564453125</c:v>
                </c:pt>
                <c:pt idx="78">
                  <c:v>57.946041107177734</c:v>
                </c:pt>
                <c:pt idx="79">
                  <c:v>57.50567626953125</c:v>
                </c:pt>
                <c:pt idx="80">
                  <c:v>57.065242767333984</c:v>
                </c:pt>
                <c:pt idx="81">
                  <c:v>56.62470626831055</c:v>
                </c:pt>
                <c:pt idx="82">
                  <c:v>56.18404769897461</c:v>
                </c:pt>
                <c:pt idx="83">
                  <c:v>55.743072509765625</c:v>
                </c:pt>
                <c:pt idx="84">
                  <c:v>55.301734924316406</c:v>
                </c:pt>
                <c:pt idx="85">
                  <c:v>54.860050201416016</c:v>
                </c:pt>
                <c:pt idx="86">
                  <c:v>54.417903900146484</c:v>
                </c:pt>
                <c:pt idx="87">
                  <c:v>53.97522735595703</c:v>
                </c:pt>
                <c:pt idx="88">
                  <c:v>53.53211975097656</c:v>
                </c:pt>
                <c:pt idx="89">
                  <c:v>53.08845520019531</c:v>
                </c:pt>
                <c:pt idx="90">
                  <c:v>52.644229888916016</c:v>
                </c:pt>
                <c:pt idx="91">
                  <c:v>52.19941329956055</c:v>
                </c:pt>
                <c:pt idx="92">
                  <c:v>51.754032135009766</c:v>
                </c:pt>
                <c:pt idx="93">
                  <c:v>51.308074951171875</c:v>
                </c:pt>
                <c:pt idx="94">
                  <c:v>50.86168670654297</c:v>
                </c:pt>
                <c:pt idx="95">
                  <c:v>50.414730072021484</c:v>
                </c:pt>
                <c:pt idx="96">
                  <c:v>49.967323303222656</c:v>
                </c:pt>
                <c:pt idx="97">
                  <c:v>49.5195198059082</c:v>
                </c:pt>
                <c:pt idx="98">
                  <c:v>49.07139205932617</c:v>
                </c:pt>
                <c:pt idx="99">
                  <c:v>48.623008728027344</c:v>
                </c:pt>
                <c:pt idx="100">
                  <c:v>48.1745491027832</c:v>
                </c:pt>
                <c:pt idx="101">
                  <c:v>47.72607421875</c:v>
                </c:pt>
                <c:pt idx="102">
                  <c:v>47.27769088745117</c:v>
                </c:pt>
                <c:pt idx="103">
                  <c:v>46.82968521118164</c:v>
                </c:pt>
                <c:pt idx="104">
                  <c:v>46.38203048706055</c:v>
                </c:pt>
                <c:pt idx="105">
                  <c:v>45.93505859375</c:v>
                </c:pt>
                <c:pt idx="106">
                  <c:v>45.488887786865234</c:v>
                </c:pt>
                <c:pt idx="107">
                  <c:v>45.04371643066406</c:v>
                </c:pt>
                <c:pt idx="108">
                  <c:v>44.599876403808594</c:v>
                </c:pt>
                <c:pt idx="109">
                  <c:v>44.157554626464844</c:v>
                </c:pt>
                <c:pt idx="110">
                  <c:v>43.716976165771484</c:v>
                </c:pt>
                <c:pt idx="111">
                  <c:v>43.27836608886719</c:v>
                </c:pt>
                <c:pt idx="112">
                  <c:v>42.84206771850586</c:v>
                </c:pt>
                <c:pt idx="113">
                  <c:v>42.408260345458984</c:v>
                </c:pt>
                <c:pt idx="114">
                  <c:v>41.97726058959961</c:v>
                </c:pt>
                <c:pt idx="115">
                  <c:v>41.54935836791992</c:v>
                </c:pt>
                <c:pt idx="116">
                  <c:v>41.12472915649414</c:v>
                </c:pt>
                <c:pt idx="117">
                  <c:v>40.703697204589844</c:v>
                </c:pt>
                <c:pt idx="118">
                  <c:v>40.286460876464844</c:v>
                </c:pt>
                <c:pt idx="119">
                  <c:v>39.87333297729492</c:v>
                </c:pt>
                <c:pt idx="120">
                  <c:v>39.464447021484375</c:v>
                </c:pt>
                <c:pt idx="121">
                  <c:v>39.060020446777344</c:v>
                </c:pt>
                <c:pt idx="122">
                  <c:v>38.660308837890625</c:v>
                </c:pt>
                <c:pt idx="123">
                  <c:v>38.26551818847656</c:v>
                </c:pt>
                <c:pt idx="124">
                  <c:v>37.875797271728516</c:v>
                </c:pt>
                <c:pt idx="125">
                  <c:v>37.491241455078125</c:v>
                </c:pt>
                <c:pt idx="126">
                  <c:v>37.112037658691406</c:v>
                </c:pt>
                <c:pt idx="127">
                  <c:v>36.73835754394531</c:v>
                </c:pt>
                <c:pt idx="128">
                  <c:v>36.370208740234375</c:v>
                </c:pt>
                <c:pt idx="129">
                  <c:v>36.00776672363281</c:v>
                </c:pt>
                <c:pt idx="130">
                  <c:v>35.651084899902344</c:v>
                </c:pt>
                <c:pt idx="131">
                  <c:v>35.300235748291016</c:v>
                </c:pt>
                <c:pt idx="132">
                  <c:v>34.95522689819336</c:v>
                </c:pt>
                <c:pt idx="133">
                  <c:v>34.61616897583008</c:v>
                </c:pt>
                <c:pt idx="134">
                  <c:v>34.28299331665039</c:v>
                </c:pt>
                <c:pt idx="135">
                  <c:v>33.955806732177734</c:v>
                </c:pt>
                <c:pt idx="136">
                  <c:v>33.63454055786133</c:v>
                </c:pt>
                <c:pt idx="137">
                  <c:v>33.31918716430664</c:v>
                </c:pt>
                <c:pt idx="138">
                  <c:v>33.00978088378906</c:v>
                </c:pt>
                <c:pt idx="139">
                  <c:v>32.70621109008789</c:v>
                </c:pt>
                <c:pt idx="140">
                  <c:v>32.40846633911133</c:v>
                </c:pt>
                <c:pt idx="141">
                  <c:v>32.11655044555664</c:v>
                </c:pt>
                <c:pt idx="142">
                  <c:v>31.83034324645996</c:v>
                </c:pt>
                <c:pt idx="143">
                  <c:v>31.549779891967773</c:v>
                </c:pt>
                <c:pt idx="144">
                  <c:v>31.274829864501953</c:v>
                </c:pt>
                <c:pt idx="145">
                  <c:v>31.00537872314453</c:v>
                </c:pt>
                <c:pt idx="146">
                  <c:v>30.741374969482422</c:v>
                </c:pt>
                <c:pt idx="147">
                  <c:v>30.482702255249023</c:v>
                </c:pt>
                <c:pt idx="148">
                  <c:v>30.229310989379883</c:v>
                </c:pt>
                <c:pt idx="149">
                  <c:v>29.981094360351562</c:v>
                </c:pt>
              </c:numCache>
            </c:numRef>
          </c:yVal>
          <c:smooth val="1"/>
        </c:ser>
        <c:axId val="6027218"/>
        <c:axId val="54244963"/>
      </c:scatterChart>
      <c:valAx>
        <c:axId val="6027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Epoch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44963"/>
        <c:crosses val="autoZero"/>
        <c:crossBetween val="midCat"/>
        <c:dispUnits/>
      </c:valAx>
      <c:valAx>
        <c:axId val="54244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72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MSE (Validation)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Output!$AB$104:$AB$253</c:f>
              <c:numCache>
                <c:ptCount val="1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</c:numCache>
            </c:numRef>
          </c:xVal>
          <c:yVal>
            <c:numRef>
              <c:f>Output!$AE$104:$AE$253</c:f>
              <c:numCache>
                <c:ptCount val="150"/>
                <c:pt idx="0">
                  <c:v>3424.912841796875</c:v>
                </c:pt>
                <c:pt idx="1">
                  <c:v>386.8277282714844</c:v>
                </c:pt>
                <c:pt idx="2">
                  <c:v>178.1046600341797</c:v>
                </c:pt>
                <c:pt idx="3">
                  <c:v>145.79519653320312</c:v>
                </c:pt>
                <c:pt idx="4">
                  <c:v>128.49713134765625</c:v>
                </c:pt>
                <c:pt idx="5">
                  <c:v>116.42145538330078</c:v>
                </c:pt>
                <c:pt idx="6">
                  <c:v>107.53907775878906</c:v>
                </c:pt>
                <c:pt idx="7">
                  <c:v>100.83873748779297</c:v>
                </c:pt>
                <c:pt idx="8">
                  <c:v>95.65007019042969</c:v>
                </c:pt>
                <c:pt idx="9">
                  <c:v>91.5142593383789</c:v>
                </c:pt>
                <c:pt idx="10">
                  <c:v>88.11829376220703</c:v>
                </c:pt>
                <c:pt idx="11">
                  <c:v>85.24884033203125</c:v>
                </c:pt>
                <c:pt idx="12">
                  <c:v>82.76068878173828</c:v>
                </c:pt>
                <c:pt idx="13">
                  <c:v>80.552978515625</c:v>
                </c:pt>
                <c:pt idx="14">
                  <c:v>78.5560302734375</c:v>
                </c:pt>
                <c:pt idx="15">
                  <c:v>76.72100067138672</c:v>
                </c:pt>
                <c:pt idx="16">
                  <c:v>75.0135726928711</c:v>
                </c:pt>
                <c:pt idx="17">
                  <c:v>73.40987396240234</c:v>
                </c:pt>
                <c:pt idx="18">
                  <c:v>71.892822265625</c:v>
                </c:pt>
                <c:pt idx="19">
                  <c:v>70.45063018798828</c:v>
                </c:pt>
                <c:pt idx="20">
                  <c:v>69.0749282836914</c:v>
                </c:pt>
                <c:pt idx="21">
                  <c:v>67.75983428955078</c:v>
                </c:pt>
                <c:pt idx="22">
                  <c:v>66.50131225585938</c:v>
                </c:pt>
                <c:pt idx="23">
                  <c:v>65.29630279541016</c:v>
                </c:pt>
                <c:pt idx="24">
                  <c:v>64.14271545410156</c:v>
                </c:pt>
                <c:pt idx="25">
                  <c:v>63.03862380981445</c:v>
                </c:pt>
                <c:pt idx="26">
                  <c:v>61.98276901245117</c:v>
                </c:pt>
                <c:pt idx="27">
                  <c:v>60.97383499145508</c:v>
                </c:pt>
                <c:pt idx="28">
                  <c:v>60.010677337646484</c:v>
                </c:pt>
                <c:pt idx="29">
                  <c:v>59.09192657470703</c:v>
                </c:pt>
                <c:pt idx="30">
                  <c:v>58.21639633178711</c:v>
                </c:pt>
                <c:pt idx="31">
                  <c:v>57.382659912109375</c:v>
                </c:pt>
                <c:pt idx="32">
                  <c:v>56.589637756347656</c:v>
                </c:pt>
                <c:pt idx="33">
                  <c:v>55.835567474365234</c:v>
                </c:pt>
                <c:pt idx="34">
                  <c:v>55.119056701660156</c:v>
                </c:pt>
                <c:pt idx="35">
                  <c:v>54.438663482666016</c:v>
                </c:pt>
                <c:pt idx="36">
                  <c:v>53.79265213012695</c:v>
                </c:pt>
                <c:pt idx="37">
                  <c:v>53.179447174072266</c:v>
                </c:pt>
                <c:pt idx="38">
                  <c:v>52.59731674194336</c:v>
                </c:pt>
                <c:pt idx="39">
                  <c:v>52.044776916503906</c:v>
                </c:pt>
                <c:pt idx="40">
                  <c:v>51.52006149291992</c:v>
                </c:pt>
                <c:pt idx="41">
                  <c:v>51.021724700927734</c:v>
                </c:pt>
                <c:pt idx="42">
                  <c:v>50.54805374145508</c:v>
                </c:pt>
                <c:pt idx="43">
                  <c:v>50.09748077392578</c:v>
                </c:pt>
                <c:pt idx="44">
                  <c:v>49.66860580444336</c:v>
                </c:pt>
                <c:pt idx="45">
                  <c:v>49.25991439819336</c:v>
                </c:pt>
                <c:pt idx="46">
                  <c:v>48.87009048461914</c:v>
                </c:pt>
                <c:pt idx="47">
                  <c:v>48.497737884521484</c:v>
                </c:pt>
                <c:pt idx="48">
                  <c:v>48.14168167114258</c:v>
                </c:pt>
                <c:pt idx="49">
                  <c:v>47.80057907104492</c:v>
                </c:pt>
                <c:pt idx="50">
                  <c:v>47.473350524902344</c:v>
                </c:pt>
                <c:pt idx="51">
                  <c:v>47.158843994140625</c:v>
                </c:pt>
                <c:pt idx="52">
                  <c:v>46.856075286865234</c:v>
                </c:pt>
                <c:pt idx="53">
                  <c:v>46.564125061035156</c:v>
                </c:pt>
                <c:pt idx="54">
                  <c:v>46.281986236572266</c:v>
                </c:pt>
                <c:pt idx="55">
                  <c:v>46.0089111328125</c:v>
                </c:pt>
                <c:pt idx="56">
                  <c:v>45.74407958984375</c:v>
                </c:pt>
                <c:pt idx="57">
                  <c:v>45.48670196533203</c:v>
                </c:pt>
                <c:pt idx="58">
                  <c:v>45.23611068725586</c:v>
                </c:pt>
                <c:pt idx="59">
                  <c:v>44.99163055419922</c:v>
                </c:pt>
                <c:pt idx="60">
                  <c:v>44.75277328491211</c:v>
                </c:pt>
                <c:pt idx="61">
                  <c:v>44.51894760131836</c:v>
                </c:pt>
                <c:pt idx="62">
                  <c:v>44.28951644897461</c:v>
                </c:pt>
                <c:pt idx="63">
                  <c:v>44.06412124633789</c:v>
                </c:pt>
                <c:pt idx="64">
                  <c:v>43.84228515625</c:v>
                </c:pt>
                <c:pt idx="65">
                  <c:v>43.623680114746094</c:v>
                </c:pt>
                <c:pt idx="66">
                  <c:v>43.407752990722656</c:v>
                </c:pt>
                <c:pt idx="67">
                  <c:v>43.19427490234375</c:v>
                </c:pt>
                <c:pt idx="68">
                  <c:v>42.982906341552734</c:v>
                </c:pt>
                <c:pt idx="69">
                  <c:v>42.77334976196289</c:v>
                </c:pt>
                <c:pt idx="70">
                  <c:v>42.56538009643555</c:v>
                </c:pt>
                <c:pt idx="71">
                  <c:v>42.35851287841797</c:v>
                </c:pt>
                <c:pt idx="72">
                  <c:v>42.15275955200195</c:v>
                </c:pt>
                <c:pt idx="73">
                  <c:v>41.94780349731445</c:v>
                </c:pt>
                <c:pt idx="74">
                  <c:v>41.74349594116211</c:v>
                </c:pt>
                <c:pt idx="75">
                  <c:v>41.5395622253418</c:v>
                </c:pt>
                <c:pt idx="76">
                  <c:v>41.335906982421875</c:v>
                </c:pt>
                <c:pt idx="77">
                  <c:v>41.132301330566406</c:v>
                </c:pt>
                <c:pt idx="78">
                  <c:v>40.92863082885742</c:v>
                </c:pt>
                <c:pt idx="79">
                  <c:v>40.72466278076172</c:v>
                </c:pt>
                <c:pt idx="80">
                  <c:v>40.520408630371094</c:v>
                </c:pt>
                <c:pt idx="81">
                  <c:v>40.3156852722168</c:v>
                </c:pt>
                <c:pt idx="82">
                  <c:v>40.1103630065918</c:v>
                </c:pt>
                <c:pt idx="83">
                  <c:v>39.90437698364258</c:v>
                </c:pt>
                <c:pt idx="84">
                  <c:v>39.69749069213867</c:v>
                </c:pt>
                <c:pt idx="85">
                  <c:v>39.489776611328125</c:v>
                </c:pt>
                <c:pt idx="86">
                  <c:v>39.28108596801758</c:v>
                </c:pt>
                <c:pt idx="87">
                  <c:v>39.071311950683594</c:v>
                </c:pt>
                <c:pt idx="88">
                  <c:v>38.860435485839844</c:v>
                </c:pt>
                <c:pt idx="89">
                  <c:v>38.648433685302734</c:v>
                </c:pt>
                <c:pt idx="90">
                  <c:v>38.435150146484375</c:v>
                </c:pt>
                <c:pt idx="91">
                  <c:v>38.22063446044922</c:v>
                </c:pt>
                <c:pt idx="92">
                  <c:v>38.00484085083008</c:v>
                </c:pt>
                <c:pt idx="93">
                  <c:v>37.78774642944336</c:v>
                </c:pt>
                <c:pt idx="94">
                  <c:v>37.569305419921875</c:v>
                </c:pt>
                <c:pt idx="95">
                  <c:v>37.349609375</c:v>
                </c:pt>
                <c:pt idx="96">
                  <c:v>37.128639221191406</c:v>
                </c:pt>
                <c:pt idx="97">
                  <c:v>36.9063835144043</c:v>
                </c:pt>
                <c:pt idx="98">
                  <c:v>36.6829833984375</c:v>
                </c:pt>
                <c:pt idx="99">
                  <c:v>36.458431243896484</c:v>
                </c:pt>
                <c:pt idx="100">
                  <c:v>36.23289108276367</c:v>
                </c:pt>
                <c:pt idx="101">
                  <c:v>36.00642776489258</c:v>
                </c:pt>
                <c:pt idx="102">
                  <c:v>35.77918243408203</c:v>
                </c:pt>
                <c:pt idx="103">
                  <c:v>35.55128479003906</c:v>
                </c:pt>
                <c:pt idx="104">
                  <c:v>35.322853088378906</c:v>
                </c:pt>
                <c:pt idx="105">
                  <c:v>35.09415054321289</c:v>
                </c:pt>
                <c:pt idx="106">
                  <c:v>34.865291595458984</c:v>
                </c:pt>
                <c:pt idx="107">
                  <c:v>34.63648223876953</c:v>
                </c:pt>
                <c:pt idx="108">
                  <c:v>34.40801239013672</c:v>
                </c:pt>
                <c:pt idx="109">
                  <c:v>34.179969787597656</c:v>
                </c:pt>
                <c:pt idx="110">
                  <c:v>33.95273971557617</c:v>
                </c:pt>
                <c:pt idx="111">
                  <c:v>33.726478576660156</c:v>
                </c:pt>
                <c:pt idx="112">
                  <c:v>33.501461029052734</c:v>
                </c:pt>
                <c:pt idx="113">
                  <c:v>33.27787399291992</c:v>
                </c:pt>
                <c:pt idx="114">
                  <c:v>33.055965423583984</c:v>
                </c:pt>
                <c:pt idx="115">
                  <c:v>32.836036682128906</c:v>
                </c:pt>
                <c:pt idx="116">
                  <c:v>32.61820983886719</c:v>
                </c:pt>
                <c:pt idx="117">
                  <c:v>32.402793884277344</c:v>
                </c:pt>
                <c:pt idx="118">
                  <c:v>32.1899299621582</c:v>
                </c:pt>
                <c:pt idx="119">
                  <c:v>31.979875564575195</c:v>
                </c:pt>
                <c:pt idx="120">
                  <c:v>31.772838592529297</c:v>
                </c:pt>
                <c:pt idx="121">
                  <c:v>31.568904876708984</c:v>
                </c:pt>
                <c:pt idx="122">
                  <c:v>31.368236541748047</c:v>
                </c:pt>
                <c:pt idx="123">
                  <c:v>31.17104148864746</c:v>
                </c:pt>
                <c:pt idx="124">
                  <c:v>30.977401733398438</c:v>
                </c:pt>
                <c:pt idx="125">
                  <c:v>30.787433624267578</c:v>
                </c:pt>
                <c:pt idx="126">
                  <c:v>30.601194381713867</c:v>
                </c:pt>
                <c:pt idx="127">
                  <c:v>30.418758392333984</c:v>
                </c:pt>
                <c:pt idx="128">
                  <c:v>30.240306854248047</c:v>
                </c:pt>
                <c:pt idx="129">
                  <c:v>30.06575584411621</c:v>
                </c:pt>
                <c:pt idx="130">
                  <c:v>29.89517593383789</c:v>
                </c:pt>
                <c:pt idx="131">
                  <c:v>29.728588104248047</c:v>
                </c:pt>
                <c:pt idx="132">
                  <c:v>29.566110610961914</c:v>
                </c:pt>
                <c:pt idx="133">
                  <c:v>29.40755844116211</c:v>
                </c:pt>
                <c:pt idx="134">
                  <c:v>29.25303077697754</c:v>
                </c:pt>
                <c:pt idx="135">
                  <c:v>29.10245132446289</c:v>
                </c:pt>
                <c:pt idx="136">
                  <c:v>28.955825805664062</c:v>
                </c:pt>
                <c:pt idx="137">
                  <c:v>28.813081741333008</c:v>
                </c:pt>
                <c:pt idx="138">
                  <c:v>28.67422103881836</c:v>
                </c:pt>
                <c:pt idx="139">
                  <c:v>28.539125442504883</c:v>
                </c:pt>
                <c:pt idx="140">
                  <c:v>28.407819747924805</c:v>
                </c:pt>
                <c:pt idx="141">
                  <c:v>28.280073165893555</c:v>
                </c:pt>
                <c:pt idx="142">
                  <c:v>28.1560115814209</c:v>
                </c:pt>
                <c:pt idx="143">
                  <c:v>28.035480499267578</c:v>
                </c:pt>
                <c:pt idx="144">
                  <c:v>27.91836166381836</c:v>
                </c:pt>
                <c:pt idx="145">
                  <c:v>27.804582595825195</c:v>
                </c:pt>
                <c:pt idx="146">
                  <c:v>27.694116592407227</c:v>
                </c:pt>
                <c:pt idx="147">
                  <c:v>27.586868286132812</c:v>
                </c:pt>
                <c:pt idx="148">
                  <c:v>27.482669830322266</c:v>
                </c:pt>
                <c:pt idx="149">
                  <c:v>27.381521224975586</c:v>
                </c:pt>
              </c:numCache>
            </c:numRef>
          </c:yVal>
          <c:smooth val="1"/>
        </c:ser>
        <c:axId val="18442620"/>
        <c:axId val="31765853"/>
      </c:scatterChart>
      <c:valAx>
        <c:axId val="18442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Epoch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65853"/>
        <c:crosses val="autoZero"/>
        <c:crossBetween val="midCat"/>
        <c:dispUnits/>
      </c:valAx>
      <c:valAx>
        <c:axId val="31765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426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"/>
        <c:varyColors val="0"/>
        <c:ser>
          <c:idx val="0"/>
          <c:order val="0"/>
          <c:tx>
            <c:strRef>
              <c:f>Profile!$E$9</c:f>
              <c:strCache>
                <c:ptCount val="1"/>
                <c:pt idx="0">
                  <c:v>Predicted GSPC 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Profile!$D$10:$D$109</c:f>
              <c:numCache>
                <c:ptCount val="100"/>
                <c:pt idx="0">
                  <c:v>9757.8095703125</c:v>
                </c:pt>
                <c:pt idx="1">
                  <c:v>9777.0224609375</c:v>
                </c:pt>
                <c:pt idx="2">
                  <c:v>9796.234375</c:v>
                </c:pt>
                <c:pt idx="3">
                  <c:v>9815.447265625</c:v>
                </c:pt>
                <c:pt idx="4">
                  <c:v>9834.66015625</c:v>
                </c:pt>
                <c:pt idx="5">
                  <c:v>9853.873046875</c:v>
                </c:pt>
                <c:pt idx="6">
                  <c:v>9873.0849609375</c:v>
                </c:pt>
                <c:pt idx="7">
                  <c:v>9892.2978515625</c:v>
                </c:pt>
                <c:pt idx="8">
                  <c:v>9911.5107421875</c:v>
                </c:pt>
                <c:pt idx="9">
                  <c:v>9930.72265625</c:v>
                </c:pt>
                <c:pt idx="10">
                  <c:v>9949.935546875</c:v>
                </c:pt>
                <c:pt idx="11">
                  <c:v>9969.1484375</c:v>
                </c:pt>
                <c:pt idx="12">
                  <c:v>9988.361328125</c:v>
                </c:pt>
                <c:pt idx="13">
                  <c:v>10007.5732421875</c:v>
                </c:pt>
                <c:pt idx="14">
                  <c:v>10026.7861328125</c:v>
                </c:pt>
                <c:pt idx="15">
                  <c:v>10045.9990234375</c:v>
                </c:pt>
                <c:pt idx="16">
                  <c:v>10065.2109375</c:v>
                </c:pt>
                <c:pt idx="17">
                  <c:v>10084.423828125</c:v>
                </c:pt>
                <c:pt idx="18">
                  <c:v>10103.63671875</c:v>
                </c:pt>
                <c:pt idx="19">
                  <c:v>10122.8486328125</c:v>
                </c:pt>
                <c:pt idx="20">
                  <c:v>10142.0615234375</c:v>
                </c:pt>
                <c:pt idx="21">
                  <c:v>10161.2744140625</c:v>
                </c:pt>
                <c:pt idx="22">
                  <c:v>10180.4873046875</c:v>
                </c:pt>
                <c:pt idx="23">
                  <c:v>10199.69921875</c:v>
                </c:pt>
                <c:pt idx="24">
                  <c:v>10218.912109375</c:v>
                </c:pt>
                <c:pt idx="25">
                  <c:v>10238.125</c:v>
                </c:pt>
                <c:pt idx="26">
                  <c:v>10257.3369140625</c:v>
                </c:pt>
                <c:pt idx="27">
                  <c:v>10276.5498046875</c:v>
                </c:pt>
                <c:pt idx="28">
                  <c:v>10295.7626953125</c:v>
                </c:pt>
                <c:pt idx="29">
                  <c:v>10314.9755859375</c:v>
                </c:pt>
                <c:pt idx="30">
                  <c:v>10334.1875</c:v>
                </c:pt>
                <c:pt idx="31">
                  <c:v>10353.400390625</c:v>
                </c:pt>
                <c:pt idx="32">
                  <c:v>10372.61328125</c:v>
                </c:pt>
                <c:pt idx="33">
                  <c:v>10391.8251953125</c:v>
                </c:pt>
                <c:pt idx="34">
                  <c:v>10411.0380859375</c:v>
                </c:pt>
                <c:pt idx="35">
                  <c:v>10430.2509765625</c:v>
                </c:pt>
                <c:pt idx="36">
                  <c:v>10449.4638671875</c:v>
                </c:pt>
                <c:pt idx="37">
                  <c:v>10468.67578125</c:v>
                </c:pt>
                <c:pt idx="38">
                  <c:v>10487.888671875</c:v>
                </c:pt>
                <c:pt idx="39">
                  <c:v>10507.1015625</c:v>
                </c:pt>
                <c:pt idx="40">
                  <c:v>10526.3134765625</c:v>
                </c:pt>
                <c:pt idx="41">
                  <c:v>10545.5263671875</c:v>
                </c:pt>
                <c:pt idx="42">
                  <c:v>10564.7392578125</c:v>
                </c:pt>
                <c:pt idx="43">
                  <c:v>10583.9521484375</c:v>
                </c:pt>
                <c:pt idx="44">
                  <c:v>10603.1640625</c:v>
                </c:pt>
                <c:pt idx="45">
                  <c:v>10622.376953125</c:v>
                </c:pt>
                <c:pt idx="46">
                  <c:v>10641.58984375</c:v>
                </c:pt>
                <c:pt idx="47">
                  <c:v>10660.8017578125</c:v>
                </c:pt>
                <c:pt idx="48">
                  <c:v>10680.0146484375</c:v>
                </c:pt>
                <c:pt idx="49">
                  <c:v>10699.2275390625</c:v>
                </c:pt>
                <c:pt idx="50">
                  <c:v>10718.439453125</c:v>
                </c:pt>
                <c:pt idx="51">
                  <c:v>10737.65234375</c:v>
                </c:pt>
                <c:pt idx="52">
                  <c:v>10756.865234375</c:v>
                </c:pt>
                <c:pt idx="53">
                  <c:v>10776.078125</c:v>
                </c:pt>
                <c:pt idx="54">
                  <c:v>10795.2900390625</c:v>
                </c:pt>
                <c:pt idx="55">
                  <c:v>10814.5029296875</c:v>
                </c:pt>
                <c:pt idx="56">
                  <c:v>10833.7158203125</c:v>
                </c:pt>
                <c:pt idx="57">
                  <c:v>10852.927734375</c:v>
                </c:pt>
                <c:pt idx="58">
                  <c:v>10872.140625</c:v>
                </c:pt>
                <c:pt idx="59">
                  <c:v>10891.353515625</c:v>
                </c:pt>
                <c:pt idx="60">
                  <c:v>10910.56640625</c:v>
                </c:pt>
                <c:pt idx="61">
                  <c:v>10929.7783203125</c:v>
                </c:pt>
                <c:pt idx="62">
                  <c:v>10948.9912109375</c:v>
                </c:pt>
                <c:pt idx="63">
                  <c:v>10968.2041015625</c:v>
                </c:pt>
                <c:pt idx="64">
                  <c:v>10987.416015625</c:v>
                </c:pt>
                <c:pt idx="65">
                  <c:v>11006.62890625</c:v>
                </c:pt>
                <c:pt idx="66">
                  <c:v>11025.841796875</c:v>
                </c:pt>
                <c:pt idx="67">
                  <c:v>11045.0546875</c:v>
                </c:pt>
                <c:pt idx="68">
                  <c:v>11064.2666015625</c:v>
                </c:pt>
                <c:pt idx="69">
                  <c:v>11083.4794921875</c:v>
                </c:pt>
                <c:pt idx="70">
                  <c:v>11102.6923828125</c:v>
                </c:pt>
                <c:pt idx="71">
                  <c:v>11121.904296875</c:v>
                </c:pt>
                <c:pt idx="72">
                  <c:v>11141.1171875</c:v>
                </c:pt>
                <c:pt idx="73">
                  <c:v>11160.330078125</c:v>
                </c:pt>
                <c:pt idx="74">
                  <c:v>11179.54296875</c:v>
                </c:pt>
                <c:pt idx="75">
                  <c:v>11198.7548828125</c:v>
                </c:pt>
                <c:pt idx="76">
                  <c:v>11217.9677734375</c:v>
                </c:pt>
                <c:pt idx="77">
                  <c:v>11237.1806640625</c:v>
                </c:pt>
                <c:pt idx="78">
                  <c:v>11256.392578125</c:v>
                </c:pt>
                <c:pt idx="79">
                  <c:v>11275.60546875</c:v>
                </c:pt>
                <c:pt idx="80">
                  <c:v>11294.818359375</c:v>
                </c:pt>
                <c:pt idx="81">
                  <c:v>11314.03125</c:v>
                </c:pt>
                <c:pt idx="82">
                  <c:v>11333.2431640625</c:v>
                </c:pt>
                <c:pt idx="83">
                  <c:v>11352.4560546875</c:v>
                </c:pt>
                <c:pt idx="84">
                  <c:v>11371.6689453125</c:v>
                </c:pt>
                <c:pt idx="85">
                  <c:v>11390.880859375</c:v>
                </c:pt>
                <c:pt idx="86">
                  <c:v>11410.09375</c:v>
                </c:pt>
                <c:pt idx="87">
                  <c:v>11429.306640625</c:v>
                </c:pt>
                <c:pt idx="88">
                  <c:v>11448.5185546875</c:v>
                </c:pt>
                <c:pt idx="89">
                  <c:v>11467.7314453125</c:v>
                </c:pt>
                <c:pt idx="90">
                  <c:v>11486.9443359375</c:v>
                </c:pt>
                <c:pt idx="91">
                  <c:v>11506.1572265625</c:v>
                </c:pt>
                <c:pt idx="92">
                  <c:v>11525.369140625</c:v>
                </c:pt>
                <c:pt idx="93">
                  <c:v>11544.58203125</c:v>
                </c:pt>
                <c:pt idx="94">
                  <c:v>11563.794921875</c:v>
                </c:pt>
                <c:pt idx="95">
                  <c:v>11583.0068359375</c:v>
                </c:pt>
                <c:pt idx="96">
                  <c:v>11602.2197265625</c:v>
                </c:pt>
                <c:pt idx="97">
                  <c:v>11621.4326171875</c:v>
                </c:pt>
                <c:pt idx="98">
                  <c:v>11640.6455078125</c:v>
                </c:pt>
                <c:pt idx="99">
                  <c:v>11659.857421875</c:v>
                </c:pt>
              </c:numCache>
            </c:numRef>
          </c:xVal>
          <c:yVal>
            <c:numRef>
              <c:f>Profile!$E$10:$E$109</c:f>
              <c:numCache>
                <c:ptCount val="100"/>
                <c:pt idx="0">
                  <c:v>1153.8802311058794</c:v>
                </c:pt>
                <c:pt idx="1">
                  <c:v>1155.0242402429592</c:v>
                </c:pt>
                <c:pt idx="2">
                  <c:v>1156.1793036959718</c:v>
                </c:pt>
                <c:pt idx="3">
                  <c:v>1157.3454475565006</c:v>
                </c:pt>
                <c:pt idx="4">
                  <c:v>1158.5225136268223</c:v>
                </c:pt>
                <c:pt idx="5">
                  <c:v>1159.710393573344</c:v>
                </c:pt>
                <c:pt idx="6">
                  <c:v>1160.9089091732458</c:v>
                </c:pt>
                <c:pt idx="7">
                  <c:v>1162.11805642637</c:v>
                </c:pt>
                <c:pt idx="8">
                  <c:v>1163.3376399043343</c:v>
                </c:pt>
                <c:pt idx="9">
                  <c:v>1164.5674530305494</c:v>
                </c:pt>
                <c:pt idx="10">
                  <c:v>1165.8074679175918</c:v>
                </c:pt>
                <c:pt idx="11">
                  <c:v>1167.0574602042514</c:v>
                </c:pt>
                <c:pt idx="12">
                  <c:v>1168.3172585303532</c:v>
                </c:pt>
                <c:pt idx="13">
                  <c:v>1169.5866174720177</c:v>
                </c:pt>
                <c:pt idx="14">
                  <c:v>1170.8654760908337</c:v>
                </c:pt>
                <c:pt idx="15">
                  <c:v>1172.1535707634227</c:v>
                </c:pt>
                <c:pt idx="16">
                  <c:v>1173.4506266352246</c:v>
                </c:pt>
                <c:pt idx="17">
                  <c:v>1174.756557537889</c:v>
                </c:pt>
                <c:pt idx="18">
                  <c:v>1176.0710704179423</c:v>
                </c:pt>
                <c:pt idx="19">
                  <c:v>1177.3938612137747</c:v>
                </c:pt>
                <c:pt idx="20">
                  <c:v>1178.7248185993099</c:v>
                </c:pt>
                <c:pt idx="21">
                  <c:v>1180.0636206145762</c:v>
                </c:pt>
                <c:pt idx="22">
                  <c:v>1181.4100033124566</c:v>
                </c:pt>
                <c:pt idx="23">
                  <c:v>1182.763624862579</c:v>
                </c:pt>
                <c:pt idx="24">
                  <c:v>1184.1243412884126</c:v>
                </c:pt>
                <c:pt idx="25">
                  <c:v>1185.4917937673526</c:v>
                </c:pt>
                <c:pt idx="26">
                  <c:v>1186.8656136859015</c:v>
                </c:pt>
                <c:pt idx="27">
                  <c:v>1188.2456338746765</c:v>
                </c:pt>
                <c:pt idx="28">
                  <c:v>1189.6314698043839</c:v>
                </c:pt>
                <c:pt idx="29">
                  <c:v>1191.0227988428437</c:v>
                </c:pt>
                <c:pt idx="30">
                  <c:v>1192.419219730604</c:v>
                </c:pt>
                <c:pt idx="31">
                  <c:v>1193.8205370462788</c:v>
                </c:pt>
                <c:pt idx="32">
                  <c:v>1195.2263355834123</c:v>
                </c:pt>
                <c:pt idx="33">
                  <c:v>1196.6361925812082</c:v>
                </c:pt>
                <c:pt idx="34">
                  <c:v>1198.0498940712082</c:v>
                </c:pt>
                <c:pt idx="35">
                  <c:v>1199.4670052085442</c:v>
                </c:pt>
                <c:pt idx="36">
                  <c:v>1200.8871571040079</c:v>
                </c:pt>
                <c:pt idx="37">
                  <c:v>1202.3099032593252</c:v>
                </c:pt>
                <c:pt idx="38">
                  <c:v>1203.735009379478</c:v>
                </c:pt>
                <c:pt idx="39">
                  <c:v>1205.1620198345588</c:v>
                </c:pt>
                <c:pt idx="40">
                  <c:v>1206.5904746066408</c:v>
                </c:pt>
                <c:pt idx="41">
                  <c:v>1208.020127990715</c:v>
                </c:pt>
                <c:pt idx="42">
                  <c:v>1209.4505133532452</c:v>
                </c:pt>
                <c:pt idx="43">
                  <c:v>1210.881233976473</c:v>
                </c:pt>
                <c:pt idx="44">
                  <c:v>1212.3118182424687</c:v>
                </c:pt>
                <c:pt idx="45">
                  <c:v>1213.7420109830127</c:v>
                </c:pt>
                <c:pt idx="46">
                  <c:v>1215.1713376245482</c:v>
                </c:pt>
                <c:pt idx="47">
                  <c:v>1216.5993230313334</c:v>
                </c:pt>
                <c:pt idx="48">
                  <c:v>1218.0257095608533</c:v>
                </c:pt>
                <c:pt idx="49">
                  <c:v>1219.4500220157404</c:v>
                </c:pt>
                <c:pt idx="50">
                  <c:v>1220.8717863774011</c:v>
                </c:pt>
                <c:pt idx="51">
                  <c:v>1222.2907466431145</c:v>
                </c:pt>
                <c:pt idx="52">
                  <c:v>1223.7064316779458</c:v>
                </c:pt>
                <c:pt idx="53">
                  <c:v>1225.1184449432396</c:v>
                </c:pt>
                <c:pt idx="54">
                  <c:v>1226.5263212027726</c:v>
                </c:pt>
                <c:pt idx="55">
                  <c:v>1227.929813066381</c:v>
                </c:pt>
                <c:pt idx="56">
                  <c:v>1229.3284620624015</c:v>
                </c:pt>
                <c:pt idx="57">
                  <c:v>1230.7218149148669</c:v>
                </c:pt>
                <c:pt idx="58">
                  <c:v>1232.1096353824605</c:v>
                </c:pt>
                <c:pt idx="59">
                  <c:v>1233.4914797353683</c:v>
                </c:pt>
                <c:pt idx="60">
                  <c:v>1234.8669807943593</c:v>
                </c:pt>
                <c:pt idx="61">
                  <c:v>1236.2357080076083</c:v>
                </c:pt>
                <c:pt idx="62">
                  <c:v>1237.5974458306948</c:v>
                </c:pt>
                <c:pt idx="63">
                  <c:v>1238.951776663989</c:v>
                </c:pt>
                <c:pt idx="64">
                  <c:v>1240.2982916601773</c:v>
                </c:pt>
                <c:pt idx="65">
                  <c:v>1241.6367947405538</c:v>
                </c:pt>
                <c:pt idx="66">
                  <c:v>1242.9668922587455</c:v>
                </c:pt>
                <c:pt idx="67">
                  <c:v>1244.288267533552</c:v>
                </c:pt>
                <c:pt idx="68">
                  <c:v>1245.6005460551114</c:v>
                </c:pt>
                <c:pt idx="69">
                  <c:v>1246.9035621472567</c:v>
                </c:pt>
                <c:pt idx="70">
                  <c:v>1248.1969589980645</c:v>
                </c:pt>
                <c:pt idx="71">
                  <c:v>1249.4803912328475</c:v>
                </c:pt>
                <c:pt idx="72">
                  <c:v>1250.753718667913</c:v>
                </c:pt>
                <c:pt idx="73">
                  <c:v>1252.0166150773612</c:v>
                </c:pt>
                <c:pt idx="74">
                  <c:v>1253.2688298608336</c:v>
                </c:pt>
                <c:pt idx="75">
                  <c:v>1254.5100599129119</c:v>
                </c:pt>
                <c:pt idx="76">
                  <c:v>1255.7402015929097</c:v>
                </c:pt>
                <c:pt idx="77">
                  <c:v>1256.958972277844</c:v>
                </c:pt>
                <c:pt idx="78">
                  <c:v>1258.166102348723</c:v>
                </c:pt>
                <c:pt idx="79">
                  <c:v>1259.3615167546163</c:v>
                </c:pt>
                <c:pt idx="80">
                  <c:v>1260.5449669025302</c:v>
                </c:pt>
                <c:pt idx="81">
                  <c:v>1261.7162767390157</c:v>
                </c:pt>
                <c:pt idx="82">
                  <c:v>1262.8752225203402</c:v>
                </c:pt>
                <c:pt idx="83">
                  <c:v>1264.0217678302774</c:v>
                </c:pt>
                <c:pt idx="84">
                  <c:v>1265.155710085826</c:v>
                </c:pt>
                <c:pt idx="85">
                  <c:v>1266.2768601113776</c:v>
                </c:pt>
                <c:pt idx="86">
                  <c:v>1267.3852101664336</c:v>
                </c:pt>
                <c:pt idx="87">
                  <c:v>1268.4805919242108</c:v>
                </c:pt>
                <c:pt idx="88">
                  <c:v>1269.562850310912</c:v>
                </c:pt>
                <c:pt idx="89">
                  <c:v>1270.632005466386</c:v>
                </c:pt>
                <c:pt idx="90">
                  <c:v>1271.687922535979</c:v>
                </c:pt>
                <c:pt idx="91">
                  <c:v>1272.73053224757</c:v>
                </c:pt>
                <c:pt idx="92">
                  <c:v>1273.7597234350349</c:v>
                </c:pt>
                <c:pt idx="93">
                  <c:v>1274.7755514479945</c:v>
                </c:pt>
                <c:pt idx="94">
                  <c:v>1275.7779240752473</c:v>
                </c:pt>
                <c:pt idx="95">
                  <c:v>1276.7667613711856</c:v>
                </c:pt>
                <c:pt idx="96">
                  <c:v>1277.7421431634805</c:v>
                </c:pt>
                <c:pt idx="97">
                  <c:v>1278.7040072529092</c:v>
                </c:pt>
                <c:pt idx="98">
                  <c:v>1279.6523509291937</c:v>
                </c:pt>
                <c:pt idx="99">
                  <c:v>1280.5871329573827</c:v>
                </c:pt>
              </c:numCache>
            </c:numRef>
          </c:yVal>
          <c:smooth val="1"/>
        </c:ser>
        <c:axId val="17457222"/>
        <c:axId val="22897271"/>
      </c:scatterChart>
      <c:valAx>
        <c:axId val="1745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97271"/>
        <c:crosses val="autoZero"/>
        <c:crossBetween val="midCat"/>
        <c:dispUnits/>
      </c:valAx>
      <c:valAx>
        <c:axId val="22897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572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247650</xdr:colOff>
      <xdr:row>101</xdr:row>
      <xdr:rowOff>0</xdr:rowOff>
    </xdr:from>
    <xdr:to>
      <xdr:col>39</xdr:col>
      <xdr:colOff>314325</xdr:colOff>
      <xdr:row>118</xdr:row>
      <xdr:rowOff>66675</xdr:rowOff>
    </xdr:to>
    <xdr:graphicFrame>
      <xdr:nvGraphicFramePr>
        <xdr:cNvPr id="1" name="Chart 3"/>
        <xdr:cNvGraphicFramePr/>
      </xdr:nvGraphicFramePr>
      <xdr:xfrm>
        <a:off x="21345525" y="161925"/>
        <a:ext cx="43338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219075</xdr:colOff>
      <xdr:row>119</xdr:row>
      <xdr:rowOff>95250</xdr:rowOff>
    </xdr:from>
    <xdr:to>
      <xdr:col>39</xdr:col>
      <xdr:colOff>238125</xdr:colOff>
      <xdr:row>135</xdr:row>
      <xdr:rowOff>85725</xdr:rowOff>
    </xdr:to>
    <xdr:graphicFrame>
      <xdr:nvGraphicFramePr>
        <xdr:cNvPr id="2" name="Chart 5"/>
        <xdr:cNvGraphicFramePr/>
      </xdr:nvGraphicFramePr>
      <xdr:xfrm>
        <a:off x="21316950" y="3914775"/>
        <a:ext cx="42862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9525</xdr:rowOff>
    </xdr:from>
    <xdr:to>
      <xdr:col>13</xdr:col>
      <xdr:colOff>552450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4181475" y="2476500"/>
        <a:ext cx="50768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ALE%20-%20Data%20Mining%20Data\Trend%20Master%20System\Master%20Download%20090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ecasts"/>
      <sheetName val="Quotes (Vertical)"/>
      <sheetName val="Quotes"/>
      <sheetName val="Stats"/>
      <sheetName val="BulkQuotesXL Settings"/>
      <sheetName val="^DJI"/>
      <sheetName val="^DWC"/>
      <sheetName val="^FVX"/>
      <sheetName val="^GDAXI"/>
      <sheetName val="^GSPC"/>
      <sheetName val="^IRX"/>
      <sheetName val="^HSI"/>
      <sheetName val="^IXIC"/>
      <sheetName val="^RUT"/>
      <sheetName val="^N225"/>
      <sheetName val="^TNX"/>
      <sheetName val="^TYX"/>
      <sheetName val="^XAU"/>
      <sheetName val="^VIX"/>
      <sheetName val="GLD"/>
      <sheetName val="OIH"/>
      <sheetName val="BacktestingXL Settings"/>
      <sheetName val="XLE"/>
      <sheetName val="IYR"/>
      <sheetName val="XLB"/>
      <sheetName val="RKH"/>
      <sheetName val="XLF"/>
      <sheetName val="XLP"/>
      <sheetName val="DIA"/>
      <sheetName val="IWM"/>
      <sheetName val="XLI"/>
      <sheetName val="PPH"/>
      <sheetName val="SPY"/>
      <sheetName val="IJR"/>
      <sheetName val="XLU"/>
      <sheetName val="MDY"/>
      <sheetName val="XLV"/>
      <sheetName val="XLK"/>
      <sheetName val="QQQQ"/>
      <sheetName val="IBB"/>
      <sheetName val="XLY"/>
      <sheetName val="RTH"/>
      <sheetName val="BBH"/>
      <sheetName val="SMH"/>
      <sheetName val="EWZ"/>
      <sheetName val="EWW"/>
      <sheetName val="EWY"/>
      <sheetName val="FXI"/>
      <sheetName val="EEM"/>
      <sheetName val="EWC"/>
      <sheetName val="EWJ"/>
      <sheetName val="EFA"/>
      <sheetName val="EWS"/>
      <sheetName val="EWH"/>
      <sheetName val="EWM"/>
      <sheetName val="EWT"/>
      <sheetName val="HD"/>
      <sheetName val="MRK"/>
      <sheetName val="SVNT"/>
      <sheetName val="PFE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505"/>
  <sheetViews>
    <sheetView showGridLines="0" tabSelected="1" workbookViewId="0" topLeftCell="A60">
      <selection activeCell="A1" sqref="A1"/>
    </sheetView>
  </sheetViews>
  <sheetFormatPr defaultColWidth="9.140625" defaultRowHeight="12.75"/>
  <cols>
    <col min="1" max="1" width="3.7109375" style="0" customWidth="1"/>
    <col min="5" max="5" width="12.140625" style="0" customWidth="1"/>
    <col min="6" max="6" width="12.57421875" style="0" customWidth="1"/>
    <col min="7" max="7" width="13.421875" style="0" customWidth="1"/>
    <col min="8" max="8" width="11.28125" style="0" customWidth="1"/>
    <col min="9" max="9" width="12.421875" style="0" customWidth="1"/>
    <col min="10" max="10" width="12.8515625" style="0" customWidth="1"/>
    <col min="11" max="11" width="13.421875" style="0" customWidth="1"/>
    <col min="14" max="14" width="15.00390625" style="0" customWidth="1"/>
    <col min="15" max="25" width="9.140625" style="0" hidden="1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1"/>
      <c r="B2" s="59" t="s">
        <v>124</v>
      </c>
      <c r="C2" s="1"/>
      <c r="D2" s="1"/>
      <c r="E2" s="1"/>
      <c r="F2" s="60" t="s">
        <v>125</v>
      </c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45" t="s">
        <v>126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61" t="s">
        <v>127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61" t="s">
        <v>128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61" t="s">
        <v>129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 t="s">
        <v>130</v>
      </c>
      <c r="D8" s="1"/>
      <c r="E8" s="1"/>
      <c r="F8" s="1"/>
      <c r="G8" s="1"/>
      <c r="H8" s="1"/>
      <c r="I8" s="1"/>
      <c r="J8" s="1"/>
      <c r="K8" s="1"/>
      <c r="L8" s="1"/>
    </row>
    <row r="9" spans="1:34" ht="12.75">
      <c r="A9" s="1"/>
      <c r="B9" s="1"/>
      <c r="C9" s="1" t="s">
        <v>131</v>
      </c>
      <c r="D9" s="1"/>
      <c r="E9" s="1"/>
      <c r="F9" s="1"/>
      <c r="G9" s="1"/>
      <c r="H9" s="1"/>
      <c r="I9" s="1"/>
      <c r="J9" s="1"/>
      <c r="K9" s="1"/>
      <c r="L9" s="1"/>
      <c r="AA9" s="1"/>
      <c r="AB9" s="1"/>
      <c r="AC9" s="47" t="s">
        <v>179</v>
      </c>
      <c r="AD9" s="1"/>
      <c r="AE9" s="1"/>
      <c r="AF9" s="47" t="s">
        <v>180</v>
      </c>
      <c r="AG9" s="65" t="s">
        <v>181</v>
      </c>
      <c r="AH9" s="66" t="s">
        <v>182</v>
      </c>
    </row>
    <row r="10" spans="1:36" ht="12.75">
      <c r="A10" s="1"/>
      <c r="B10" s="1"/>
      <c r="C10" s="1" t="s">
        <v>132</v>
      </c>
      <c r="D10" s="1"/>
      <c r="E10" s="1"/>
      <c r="F10" s="1"/>
      <c r="G10" s="1"/>
      <c r="H10" s="1"/>
      <c r="I10" s="1"/>
      <c r="J10" s="1"/>
      <c r="K10" s="1"/>
      <c r="L10" s="1"/>
      <c r="AA10" s="67" t="s">
        <v>37</v>
      </c>
      <c r="AB10" s="1"/>
      <c r="AC10" s="68"/>
      <c r="AD10" s="1"/>
      <c r="AE10" s="67" t="s">
        <v>31</v>
      </c>
      <c r="AF10" s="68"/>
      <c r="AG10" s="17"/>
      <c r="AH10" s="69"/>
      <c r="AI10" s="72"/>
      <c r="AJ10" s="72"/>
    </row>
    <row r="11" spans="1:36" ht="12.75">
      <c r="A11" s="1"/>
      <c r="B11" s="1"/>
      <c r="C11" s="1" t="s">
        <v>133</v>
      </c>
      <c r="D11" s="1"/>
      <c r="E11" s="1"/>
      <c r="F11" s="1"/>
      <c r="G11" s="1"/>
      <c r="H11" s="1"/>
      <c r="I11" s="1"/>
      <c r="J11" s="1"/>
      <c r="K11" s="1"/>
      <c r="L11" s="1"/>
      <c r="AA11" s="67" t="s">
        <v>38</v>
      </c>
      <c r="AB11" s="1"/>
      <c r="AC11" s="68"/>
      <c r="AD11" s="1"/>
      <c r="AE11" s="67" t="s">
        <v>183</v>
      </c>
      <c r="AF11" s="18"/>
      <c r="AG11" s="17"/>
      <c r="AH11" s="69"/>
      <c r="AI11" s="72"/>
      <c r="AJ11" s="72"/>
    </row>
    <row r="12" spans="1:36" ht="12.75">
      <c r="A12" s="1"/>
      <c r="B12" s="1" t="s">
        <v>134</v>
      </c>
      <c r="C12" s="1"/>
      <c r="D12" s="1"/>
      <c r="E12" s="1"/>
      <c r="F12" s="1"/>
      <c r="G12" s="1"/>
      <c r="H12" s="1"/>
      <c r="I12" s="1"/>
      <c r="J12" s="1"/>
      <c r="K12" s="1"/>
      <c r="L12" s="1"/>
      <c r="AA12" s="67" t="s">
        <v>39</v>
      </c>
      <c r="AB12" s="1"/>
      <c r="AC12" s="68"/>
      <c r="AD12" s="1"/>
      <c r="AE12" s="1"/>
      <c r="AF12" s="5"/>
      <c r="AG12" s="17"/>
      <c r="AH12" s="69"/>
      <c r="AI12" s="72"/>
      <c r="AJ12" s="72"/>
    </row>
    <row r="13" spans="1:36" ht="12.75">
      <c r="A13" s="1"/>
      <c r="B13" s="1" t="s">
        <v>135</v>
      </c>
      <c r="C13" s="1"/>
      <c r="D13" s="1"/>
      <c r="E13" s="1"/>
      <c r="F13" s="1"/>
      <c r="G13" s="1"/>
      <c r="H13" s="1"/>
      <c r="I13" s="1"/>
      <c r="J13" s="1"/>
      <c r="K13" s="1"/>
      <c r="L13" s="1"/>
      <c r="AA13" s="67" t="s">
        <v>40</v>
      </c>
      <c r="AB13" s="1"/>
      <c r="AC13" s="68"/>
      <c r="AD13" s="1"/>
      <c r="AE13" s="1"/>
      <c r="AF13" s="5"/>
      <c r="AG13" s="17"/>
      <c r="AH13" s="69"/>
      <c r="AI13" s="72"/>
      <c r="AJ13" s="72"/>
    </row>
    <row r="14" spans="1:36" ht="12.75">
      <c r="A14" s="1"/>
      <c r="B14" s="1" t="s">
        <v>136</v>
      </c>
      <c r="C14" s="1"/>
      <c r="D14" s="1"/>
      <c r="E14" s="1"/>
      <c r="F14" s="1"/>
      <c r="G14" s="1"/>
      <c r="H14" s="1"/>
      <c r="I14" s="1"/>
      <c r="J14" s="1"/>
      <c r="K14" s="1"/>
      <c r="L14" s="1"/>
      <c r="AA14" s="67" t="s">
        <v>41</v>
      </c>
      <c r="AB14" s="1"/>
      <c r="AC14" s="68"/>
      <c r="AD14" s="1"/>
      <c r="AE14" s="1"/>
      <c r="AF14" s="5"/>
      <c r="AG14" s="17"/>
      <c r="AH14" s="69"/>
      <c r="AI14" s="72"/>
      <c r="AJ14" s="72"/>
    </row>
    <row r="15" spans="1:36" ht="12.75">
      <c r="A15" s="1"/>
      <c r="B15" s="1" t="s">
        <v>137</v>
      </c>
      <c r="C15" s="1"/>
      <c r="D15" s="1"/>
      <c r="E15" s="1"/>
      <c r="F15" s="1"/>
      <c r="G15" s="1"/>
      <c r="H15" s="1"/>
      <c r="I15" s="1"/>
      <c r="J15" s="1"/>
      <c r="K15" s="1"/>
      <c r="L15" s="1"/>
      <c r="AA15" s="67" t="s">
        <v>15</v>
      </c>
      <c r="AB15" s="1"/>
      <c r="AC15" s="68"/>
      <c r="AD15" s="1"/>
      <c r="AE15" s="1"/>
      <c r="AF15" s="5"/>
      <c r="AG15" s="17"/>
      <c r="AH15" s="69"/>
      <c r="AI15" s="72"/>
      <c r="AJ15" s="72"/>
    </row>
    <row r="16" spans="1:3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AA16" s="67" t="s">
        <v>16</v>
      </c>
      <c r="AB16" s="1"/>
      <c r="AC16" s="68"/>
      <c r="AD16" s="1"/>
      <c r="AE16" s="1"/>
      <c r="AF16" s="5"/>
      <c r="AG16" s="17"/>
      <c r="AH16" s="69"/>
      <c r="AI16" s="72"/>
      <c r="AJ16" s="72"/>
    </row>
    <row r="17" spans="1:36" ht="12.75">
      <c r="A17" s="1"/>
      <c r="B17" s="1" t="s">
        <v>138</v>
      </c>
      <c r="C17" s="1"/>
      <c r="D17" s="1"/>
      <c r="E17" s="1"/>
      <c r="F17" s="1"/>
      <c r="G17" s="1"/>
      <c r="H17" s="1"/>
      <c r="I17" s="1"/>
      <c r="J17" s="1"/>
      <c r="K17" s="1"/>
      <c r="L17" s="1"/>
      <c r="AA17" s="1"/>
      <c r="AB17" s="1"/>
      <c r="AC17" s="1"/>
      <c r="AD17" s="1"/>
      <c r="AE17" s="1"/>
      <c r="AF17" s="5"/>
      <c r="AG17" s="17"/>
      <c r="AH17" s="69"/>
      <c r="AI17" s="72"/>
      <c r="AJ17" s="72"/>
    </row>
    <row r="18" spans="1:36" ht="12.75">
      <c r="A18" s="1"/>
      <c r="B18" s="1" t="s">
        <v>139</v>
      </c>
      <c r="C18" s="1"/>
      <c r="D18" s="1"/>
      <c r="E18" s="1"/>
      <c r="F18" s="1"/>
      <c r="G18" s="1"/>
      <c r="H18" s="1"/>
      <c r="I18" s="1"/>
      <c r="J18" s="1"/>
      <c r="K18" s="1"/>
      <c r="L18" s="1"/>
      <c r="AA18" s="1"/>
      <c r="AB18" s="1"/>
      <c r="AC18" s="1"/>
      <c r="AD18" s="1"/>
      <c r="AE18" s="1"/>
      <c r="AF18" s="5"/>
      <c r="AG18" s="17"/>
      <c r="AH18" s="69"/>
      <c r="AI18" s="72"/>
      <c r="AJ18" s="72"/>
    </row>
    <row r="19" spans="1:36" ht="12.75">
      <c r="A19" s="1"/>
      <c r="B19" s="61" t="s">
        <v>140</v>
      </c>
      <c r="C19" s="1"/>
      <c r="D19" s="1"/>
      <c r="E19" s="1"/>
      <c r="F19" s="1"/>
      <c r="G19" s="1"/>
      <c r="H19" s="1"/>
      <c r="I19" s="1"/>
      <c r="J19" s="1"/>
      <c r="K19" s="1"/>
      <c r="L19" s="1"/>
      <c r="AG19" s="86"/>
      <c r="AH19" s="69"/>
      <c r="AI19" s="72"/>
      <c r="AJ19" s="72"/>
    </row>
    <row r="20" spans="1:36" ht="12.75">
      <c r="A20" s="1"/>
      <c r="B20" s="61" t="s">
        <v>141</v>
      </c>
      <c r="C20" s="1"/>
      <c r="D20" s="1"/>
      <c r="E20" s="1"/>
      <c r="F20" s="1"/>
      <c r="G20" s="1"/>
      <c r="H20" s="1"/>
      <c r="I20" s="1"/>
      <c r="J20" s="1"/>
      <c r="K20" s="1"/>
      <c r="L20" s="1"/>
      <c r="AG20" s="86"/>
      <c r="AH20" s="69"/>
      <c r="AI20" s="72"/>
      <c r="AJ20" s="72"/>
    </row>
    <row r="21" spans="1:36" ht="12.75">
      <c r="A21" s="1"/>
      <c r="B21" s="1"/>
      <c r="C21" s="1" t="s">
        <v>142</v>
      </c>
      <c r="D21" s="1"/>
      <c r="E21" s="1"/>
      <c r="F21" s="1"/>
      <c r="G21" s="1"/>
      <c r="H21" s="1"/>
      <c r="I21" s="1"/>
      <c r="J21" s="1"/>
      <c r="K21" s="1"/>
      <c r="L21" s="1"/>
      <c r="AG21" s="86"/>
      <c r="AH21" s="69"/>
      <c r="AI21" s="72"/>
      <c r="AJ21" s="72"/>
    </row>
    <row r="22" spans="1:36" ht="12.75">
      <c r="A22" s="1"/>
      <c r="B22" s="1"/>
      <c r="C22" s="1" t="s">
        <v>143</v>
      </c>
      <c r="D22" s="1"/>
      <c r="E22" s="1"/>
      <c r="F22" s="1"/>
      <c r="G22" s="1"/>
      <c r="H22" s="1"/>
      <c r="I22" s="1"/>
      <c r="J22" s="1"/>
      <c r="K22" s="1"/>
      <c r="L22" s="1"/>
      <c r="AG22" s="86"/>
      <c r="AH22" s="69"/>
      <c r="AI22" s="72"/>
      <c r="AJ22" s="72"/>
    </row>
    <row r="23" spans="1:36" ht="12.75">
      <c r="A23" s="1"/>
      <c r="B23" s="61" t="s">
        <v>144</v>
      </c>
      <c r="C23" s="1"/>
      <c r="D23" s="1"/>
      <c r="E23" s="1"/>
      <c r="F23" s="1"/>
      <c r="G23" s="1"/>
      <c r="H23" s="1"/>
      <c r="I23" s="1"/>
      <c r="J23" s="1"/>
      <c r="K23" s="1"/>
      <c r="L23" s="1"/>
      <c r="AG23" s="86"/>
      <c r="AH23" s="69"/>
      <c r="AI23" s="72"/>
      <c r="AJ23" s="72"/>
    </row>
    <row r="24" spans="1:36" ht="12.75">
      <c r="A24" s="1"/>
      <c r="B24" s="1"/>
      <c r="C24" s="1" t="s">
        <v>145</v>
      </c>
      <c r="D24" s="1"/>
      <c r="E24" s="1"/>
      <c r="F24" s="1"/>
      <c r="G24" s="1"/>
      <c r="H24" s="1"/>
      <c r="I24" s="1"/>
      <c r="J24" s="1"/>
      <c r="K24" s="1"/>
      <c r="L24" s="1"/>
      <c r="AG24" s="86"/>
      <c r="AH24" s="69"/>
      <c r="AI24" s="72"/>
      <c r="AJ24" s="72"/>
    </row>
    <row r="25" spans="1:36" ht="12.75">
      <c r="A25" s="1"/>
      <c r="B25" s="1"/>
      <c r="C25" s="1" t="s">
        <v>146</v>
      </c>
      <c r="D25" s="1"/>
      <c r="E25" s="1"/>
      <c r="F25" s="1"/>
      <c r="G25" s="1"/>
      <c r="H25" s="1"/>
      <c r="I25" s="1"/>
      <c r="J25" s="1"/>
      <c r="K25" s="1"/>
      <c r="L25" s="1"/>
      <c r="AG25" s="86"/>
      <c r="AH25" s="69"/>
      <c r="AI25" s="72"/>
      <c r="AJ25" s="72"/>
    </row>
    <row r="26" spans="1:36" ht="12.75">
      <c r="A26" s="1"/>
      <c r="B26" s="1"/>
      <c r="C26" s="1" t="s">
        <v>147</v>
      </c>
      <c r="D26" s="1"/>
      <c r="E26" s="1"/>
      <c r="F26" s="1"/>
      <c r="G26" s="1"/>
      <c r="H26" s="1"/>
      <c r="I26" s="1"/>
      <c r="J26" s="1"/>
      <c r="K26" s="1"/>
      <c r="L26" s="1"/>
      <c r="AG26" s="86"/>
      <c r="AH26" s="69"/>
      <c r="AI26" s="72"/>
      <c r="AJ26" s="72"/>
    </row>
    <row r="27" spans="1:36" ht="12.75">
      <c r="A27" s="1"/>
      <c r="B27" s="1"/>
      <c r="C27" s="1" t="s">
        <v>148</v>
      </c>
      <c r="D27" s="1"/>
      <c r="E27" s="1"/>
      <c r="F27" s="1"/>
      <c r="G27" s="1"/>
      <c r="H27" s="1"/>
      <c r="I27" s="1"/>
      <c r="J27" s="1"/>
      <c r="K27" s="1"/>
      <c r="L27" s="1"/>
      <c r="AG27" s="86"/>
      <c r="AH27" s="69"/>
      <c r="AI27" s="72"/>
      <c r="AJ27" s="72"/>
    </row>
    <row r="28" spans="1:36" ht="12.75">
      <c r="A28" s="1"/>
      <c r="B28" s="1"/>
      <c r="C28" s="1" t="s">
        <v>149</v>
      </c>
      <c r="D28" s="1"/>
      <c r="E28" s="1"/>
      <c r="F28" s="1"/>
      <c r="G28" s="1"/>
      <c r="H28" s="1"/>
      <c r="I28" s="1"/>
      <c r="J28" s="1"/>
      <c r="K28" s="1"/>
      <c r="L28" s="1"/>
      <c r="AG28" s="86"/>
      <c r="AH28" s="69"/>
      <c r="AI28" s="72"/>
      <c r="AJ28" s="72"/>
    </row>
    <row r="29" spans="1:36" ht="12.75">
      <c r="A29" s="1"/>
      <c r="B29" s="1"/>
      <c r="C29" s="1"/>
      <c r="D29" s="1" t="s">
        <v>150</v>
      </c>
      <c r="E29" s="1"/>
      <c r="F29" s="1"/>
      <c r="G29" s="1"/>
      <c r="H29" s="1"/>
      <c r="I29" s="1"/>
      <c r="J29" s="1"/>
      <c r="K29" s="1"/>
      <c r="L29" s="1"/>
      <c r="AG29" s="86"/>
      <c r="AH29" s="69"/>
      <c r="AI29" s="72"/>
      <c r="AJ29" s="72"/>
    </row>
    <row r="30" spans="1:36" ht="12.75">
      <c r="A30" s="1"/>
      <c r="B30" s="1"/>
      <c r="C30" s="1"/>
      <c r="D30" s="1" t="s">
        <v>151</v>
      </c>
      <c r="E30" s="1"/>
      <c r="F30" s="1"/>
      <c r="G30" s="1"/>
      <c r="H30" s="1"/>
      <c r="I30" s="1"/>
      <c r="J30" s="1"/>
      <c r="K30" s="1"/>
      <c r="L30" s="1"/>
      <c r="AG30" s="86"/>
      <c r="AH30" s="69"/>
      <c r="AI30" s="72"/>
      <c r="AJ30" s="72"/>
    </row>
    <row r="31" spans="1:3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AG31" s="86"/>
      <c r="AH31" s="69"/>
      <c r="AI31" s="72"/>
      <c r="AJ31" s="72"/>
    </row>
    <row r="32" spans="1:36" ht="12.75">
      <c r="A32" s="1"/>
      <c r="B32" s="45" t="s">
        <v>152</v>
      </c>
      <c r="C32" s="1"/>
      <c r="D32" s="1"/>
      <c r="E32" s="1"/>
      <c r="F32" s="1"/>
      <c r="G32" s="1"/>
      <c r="H32" s="1"/>
      <c r="I32" s="1"/>
      <c r="J32" s="1"/>
      <c r="K32" s="1"/>
      <c r="L32" s="1"/>
      <c r="AG32" s="86"/>
      <c r="AH32" s="69"/>
      <c r="AI32" s="72"/>
      <c r="AJ32" s="72"/>
    </row>
    <row r="33" spans="1:36" ht="12.75">
      <c r="A33" s="1"/>
      <c r="B33" s="61" t="s">
        <v>153</v>
      </c>
      <c r="C33" s="1"/>
      <c r="D33" s="1"/>
      <c r="E33" s="1"/>
      <c r="F33" s="1"/>
      <c r="G33" s="1"/>
      <c r="H33" s="1"/>
      <c r="I33" s="1"/>
      <c r="J33" s="1"/>
      <c r="K33" s="1"/>
      <c r="L33" s="1"/>
      <c r="AG33" s="86"/>
      <c r="AH33" s="69"/>
      <c r="AI33" s="72"/>
      <c r="AJ33" s="72"/>
    </row>
    <row r="34" spans="1:36" ht="12.75">
      <c r="A34" s="1"/>
      <c r="B34" s="61" t="s">
        <v>154</v>
      </c>
      <c r="C34" s="1"/>
      <c r="D34" s="1"/>
      <c r="E34" s="1"/>
      <c r="F34" s="1"/>
      <c r="G34" s="1"/>
      <c r="H34" s="1"/>
      <c r="I34" s="1"/>
      <c r="J34" s="1"/>
      <c r="K34" s="1"/>
      <c r="L34" s="1"/>
      <c r="AG34" s="86"/>
      <c r="AH34" s="69"/>
      <c r="AI34" s="72"/>
      <c r="AJ34" s="72"/>
    </row>
    <row r="35" spans="1:36" ht="12.75">
      <c r="A35" s="1"/>
      <c r="B35" s="61" t="s">
        <v>155</v>
      </c>
      <c r="C35" s="1"/>
      <c r="D35" s="1"/>
      <c r="E35" s="1"/>
      <c r="F35" s="1"/>
      <c r="G35" s="1"/>
      <c r="H35" s="1"/>
      <c r="I35" s="1"/>
      <c r="J35" s="1"/>
      <c r="K35" s="1"/>
      <c r="L35" s="1"/>
      <c r="AG35" s="86"/>
      <c r="AH35" s="69"/>
      <c r="AI35" s="72"/>
      <c r="AJ35" s="72"/>
    </row>
    <row r="36" spans="1:3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AG36" s="86"/>
      <c r="AH36" s="69"/>
      <c r="AI36" s="72"/>
      <c r="AJ36" s="72"/>
    </row>
    <row r="37" spans="1:36" ht="12.75">
      <c r="A37" s="1"/>
      <c r="B37" s="45" t="s">
        <v>156</v>
      </c>
      <c r="C37" s="1"/>
      <c r="D37" s="1"/>
      <c r="E37" s="1"/>
      <c r="F37" s="1"/>
      <c r="G37" s="1"/>
      <c r="H37" s="1"/>
      <c r="I37" s="1"/>
      <c r="J37" s="1"/>
      <c r="K37" s="1"/>
      <c r="L37" s="1"/>
      <c r="AG37" s="86"/>
      <c r="AH37" s="69"/>
      <c r="AI37" s="72"/>
      <c r="AJ37" s="72"/>
    </row>
    <row r="38" spans="1:36" ht="12.75">
      <c r="A38" s="1"/>
      <c r="B38" s="61" t="s">
        <v>157</v>
      </c>
      <c r="C38" s="1"/>
      <c r="D38" s="1"/>
      <c r="E38" s="1"/>
      <c r="F38" s="1"/>
      <c r="G38" s="1"/>
      <c r="H38" s="1"/>
      <c r="I38" s="1"/>
      <c r="J38" s="1"/>
      <c r="K38" s="1"/>
      <c r="L38" s="1"/>
      <c r="AG38" s="86"/>
      <c r="AH38" s="69"/>
      <c r="AI38" s="72"/>
      <c r="AJ38" s="72"/>
    </row>
    <row r="39" spans="1:36" ht="12.75">
      <c r="A39" s="1"/>
      <c r="B39" s="1" t="s">
        <v>158</v>
      </c>
      <c r="C39" s="1"/>
      <c r="D39" s="1"/>
      <c r="E39" s="1"/>
      <c r="F39" s="1"/>
      <c r="G39" s="1"/>
      <c r="H39" s="1"/>
      <c r="I39" s="1"/>
      <c r="J39" s="1"/>
      <c r="K39" s="1"/>
      <c r="L39" s="1"/>
      <c r="AG39" s="86"/>
      <c r="AH39" s="69"/>
      <c r="AI39" s="72"/>
      <c r="AJ39" s="72"/>
    </row>
    <row r="40" spans="1:36" ht="12.75">
      <c r="A40" s="1"/>
      <c r="B40" s="61" t="s">
        <v>159</v>
      </c>
      <c r="C40" s="1"/>
      <c r="D40" s="1"/>
      <c r="E40" s="1"/>
      <c r="F40" s="1"/>
      <c r="G40" s="1"/>
      <c r="H40" s="1"/>
      <c r="I40" s="1"/>
      <c r="J40" s="1"/>
      <c r="K40" s="1"/>
      <c r="L40" s="1"/>
      <c r="AG40" s="86"/>
      <c r="AH40" s="69"/>
      <c r="AI40" s="72"/>
      <c r="AJ40" s="72"/>
    </row>
    <row r="41" spans="1:36" ht="12.75">
      <c r="A41" s="1"/>
      <c r="B41" s="1" t="s">
        <v>190</v>
      </c>
      <c r="C41" s="1"/>
      <c r="D41" s="1"/>
      <c r="E41" s="1"/>
      <c r="F41" s="1"/>
      <c r="G41" s="1"/>
      <c r="H41" s="1"/>
      <c r="I41" s="1"/>
      <c r="J41" s="1"/>
      <c r="K41" s="1"/>
      <c r="L41" s="1"/>
      <c r="AG41" s="86"/>
      <c r="AH41" s="69"/>
      <c r="AI41" s="72"/>
      <c r="AJ41" s="72"/>
    </row>
    <row r="42" spans="1:36" ht="12.75">
      <c r="A42" s="1"/>
      <c r="B42" s="1" t="s">
        <v>191</v>
      </c>
      <c r="C42" s="1"/>
      <c r="D42" s="1"/>
      <c r="E42" s="1"/>
      <c r="F42" s="1"/>
      <c r="G42" s="1"/>
      <c r="H42" s="1"/>
      <c r="I42" s="1"/>
      <c r="J42" s="1"/>
      <c r="K42" s="1"/>
      <c r="L42" s="1"/>
      <c r="AG42" s="86"/>
      <c r="AH42" s="69"/>
      <c r="AI42" s="72"/>
      <c r="AJ42" s="72"/>
    </row>
    <row r="43" spans="1:36" ht="12.75">
      <c r="A43" s="1"/>
      <c r="B43" s="61" t="s">
        <v>160</v>
      </c>
      <c r="C43" s="1"/>
      <c r="D43" s="1"/>
      <c r="E43" s="1"/>
      <c r="F43" s="1"/>
      <c r="G43" s="1"/>
      <c r="H43" s="1"/>
      <c r="I43" s="1"/>
      <c r="J43" s="1"/>
      <c r="K43" s="1"/>
      <c r="L43" s="1"/>
      <c r="AG43" s="86"/>
      <c r="AH43" s="69"/>
      <c r="AI43" s="72"/>
      <c r="AJ43" s="72"/>
    </row>
    <row r="44" spans="1:36" ht="12.75">
      <c r="A44" s="1"/>
      <c r="B44" s="1" t="s">
        <v>161</v>
      </c>
      <c r="C44" s="1"/>
      <c r="D44" s="1"/>
      <c r="E44" s="1"/>
      <c r="F44" s="1"/>
      <c r="G44" s="1"/>
      <c r="H44" s="1"/>
      <c r="I44" s="1"/>
      <c r="J44" s="1"/>
      <c r="K44" s="1"/>
      <c r="L44" s="1"/>
      <c r="AG44" s="86"/>
      <c r="AH44" s="69"/>
      <c r="AI44" s="72"/>
      <c r="AJ44" s="72"/>
    </row>
    <row r="45" spans="1:36" ht="12.75">
      <c r="A45" s="1"/>
      <c r="B45" s="1" t="s">
        <v>192</v>
      </c>
      <c r="C45" s="1"/>
      <c r="D45" s="1"/>
      <c r="E45" s="1"/>
      <c r="F45" s="1"/>
      <c r="G45" s="1"/>
      <c r="H45" s="1"/>
      <c r="I45" s="1"/>
      <c r="J45" s="1"/>
      <c r="K45" s="1"/>
      <c r="L45" s="1"/>
      <c r="AG45" s="86"/>
      <c r="AH45" s="69"/>
      <c r="AI45" s="72"/>
      <c r="AJ45" s="72"/>
    </row>
    <row r="46" spans="1:3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AG46" s="86"/>
      <c r="AH46" s="69"/>
      <c r="AI46" s="72"/>
      <c r="AJ46" s="72"/>
    </row>
    <row r="47" spans="1:36" ht="12.75">
      <c r="A47" s="1"/>
      <c r="B47" s="45" t="s">
        <v>216</v>
      </c>
      <c r="C47" s="1"/>
      <c r="D47" s="1"/>
      <c r="E47" s="1"/>
      <c r="F47" s="1"/>
      <c r="G47" s="1"/>
      <c r="H47" s="1"/>
      <c r="I47" s="1"/>
      <c r="J47" s="1"/>
      <c r="K47" s="1"/>
      <c r="L47" s="1"/>
      <c r="AG47" s="86"/>
      <c r="AH47" s="69"/>
      <c r="AI47" s="72"/>
      <c r="AJ47" s="72"/>
    </row>
    <row r="48" spans="1:36" ht="12.75">
      <c r="A48" s="1"/>
      <c r="B48" s="1" t="s">
        <v>237</v>
      </c>
      <c r="C48" s="1"/>
      <c r="D48" s="1"/>
      <c r="E48" s="1"/>
      <c r="F48" s="1"/>
      <c r="G48" s="1"/>
      <c r="H48" s="1"/>
      <c r="I48" s="1"/>
      <c r="J48" s="1"/>
      <c r="K48" s="1"/>
      <c r="L48" s="1"/>
      <c r="AG48" s="86"/>
      <c r="AH48" s="69"/>
      <c r="AI48" s="72"/>
      <c r="AJ48" s="72"/>
    </row>
    <row r="49" spans="1:36" ht="12.75">
      <c r="A49" s="1"/>
      <c r="B49" s="1" t="s">
        <v>238</v>
      </c>
      <c r="C49" s="1"/>
      <c r="D49" s="1"/>
      <c r="E49" s="1"/>
      <c r="F49" s="1"/>
      <c r="G49" s="1"/>
      <c r="H49" s="1"/>
      <c r="I49" s="1"/>
      <c r="J49" s="1"/>
      <c r="K49" s="1"/>
      <c r="L49" s="1"/>
      <c r="AG49" s="86"/>
      <c r="AH49" s="69"/>
      <c r="AI49" s="72"/>
      <c r="AJ49" s="72"/>
    </row>
    <row r="50" spans="1:36" ht="12.75">
      <c r="A50" s="1"/>
      <c r="B50" s="1" t="s">
        <v>217</v>
      </c>
      <c r="C50" s="1"/>
      <c r="D50" s="1"/>
      <c r="E50" s="1"/>
      <c r="F50" s="1"/>
      <c r="G50" s="1"/>
      <c r="H50" s="1"/>
      <c r="I50" s="1"/>
      <c r="J50" s="1"/>
      <c r="K50" s="1"/>
      <c r="L50" s="1"/>
      <c r="AG50" s="86"/>
      <c r="AH50" s="69"/>
      <c r="AI50" s="72"/>
      <c r="AJ50" s="72"/>
    </row>
    <row r="51" spans="1:36" ht="12.75">
      <c r="A51" s="1"/>
      <c r="B51" s="1" t="s">
        <v>222</v>
      </c>
      <c r="C51" s="1"/>
      <c r="D51" s="1"/>
      <c r="E51" s="1"/>
      <c r="F51" s="1"/>
      <c r="G51" s="1"/>
      <c r="H51" s="1"/>
      <c r="I51" s="1"/>
      <c r="J51" s="1"/>
      <c r="K51" s="1"/>
      <c r="L51" s="1"/>
      <c r="AG51" s="86"/>
      <c r="AH51" s="69"/>
      <c r="AI51" s="72"/>
      <c r="AJ51" s="72"/>
    </row>
    <row r="52" spans="1:36" ht="12.75">
      <c r="A52" s="1"/>
      <c r="B52" s="1" t="s">
        <v>223</v>
      </c>
      <c r="C52" s="1"/>
      <c r="D52" s="1"/>
      <c r="E52" s="1"/>
      <c r="F52" s="1"/>
      <c r="G52" s="1"/>
      <c r="H52" s="1"/>
      <c r="I52" s="1"/>
      <c r="J52" s="1"/>
      <c r="K52" s="1"/>
      <c r="L52" s="1"/>
      <c r="AG52" s="86"/>
      <c r="AH52" s="69"/>
      <c r="AI52" s="72"/>
      <c r="AJ52" s="72"/>
    </row>
    <row r="53" spans="1:36" ht="12.75">
      <c r="A53" s="1"/>
      <c r="B53" s="1" t="s">
        <v>218</v>
      </c>
      <c r="C53" s="1"/>
      <c r="D53" s="1"/>
      <c r="E53" s="1"/>
      <c r="F53" s="1"/>
      <c r="G53" s="1"/>
      <c r="H53" s="1"/>
      <c r="I53" s="1"/>
      <c r="J53" s="1"/>
      <c r="K53" s="1"/>
      <c r="L53" s="1"/>
      <c r="AG53" s="86"/>
      <c r="AH53" s="69"/>
      <c r="AI53" s="72"/>
      <c r="AJ53" s="72"/>
    </row>
    <row r="54" spans="1:36" ht="12.75">
      <c r="A54" s="1"/>
      <c r="B54" s="1" t="s">
        <v>219</v>
      </c>
      <c r="C54" s="1"/>
      <c r="D54" s="1"/>
      <c r="E54" s="1"/>
      <c r="F54" s="1"/>
      <c r="G54" s="1"/>
      <c r="H54" s="1"/>
      <c r="I54" s="1"/>
      <c r="J54" s="1"/>
      <c r="K54" s="1"/>
      <c r="L54" s="1"/>
      <c r="AG54" s="86"/>
      <c r="AH54" s="69"/>
      <c r="AI54" s="72"/>
      <c r="AJ54" s="72"/>
    </row>
    <row r="55" spans="1:36" ht="12.75">
      <c r="A55" s="1"/>
      <c r="B55" s="1" t="s">
        <v>220</v>
      </c>
      <c r="C55" s="1"/>
      <c r="D55" s="1"/>
      <c r="E55" s="1"/>
      <c r="F55" s="1"/>
      <c r="G55" s="1"/>
      <c r="H55" s="1"/>
      <c r="I55" s="1"/>
      <c r="J55" s="1"/>
      <c r="K55" s="1"/>
      <c r="L55" s="1"/>
      <c r="AG55" s="86"/>
      <c r="AH55" s="69"/>
      <c r="AI55" s="72"/>
      <c r="AJ55" s="72"/>
    </row>
    <row r="56" spans="1:36" ht="12.75">
      <c r="A56" s="1"/>
      <c r="B56" s="1" t="s">
        <v>221</v>
      </c>
      <c r="C56" s="1"/>
      <c r="D56" s="1"/>
      <c r="E56" s="1"/>
      <c r="F56" s="1"/>
      <c r="G56" s="1"/>
      <c r="H56" s="1"/>
      <c r="I56" s="1"/>
      <c r="J56" s="1"/>
      <c r="K56" s="1"/>
      <c r="L56" s="1"/>
      <c r="AG56" s="86"/>
      <c r="AH56" s="69"/>
      <c r="AI56" s="72"/>
      <c r="AJ56" s="72"/>
    </row>
    <row r="57" spans="1:36" ht="12.75">
      <c r="A57" s="1"/>
      <c r="B57" s="1"/>
      <c r="C57" s="99" t="s">
        <v>229</v>
      </c>
      <c r="D57" s="1"/>
      <c r="E57" s="1"/>
      <c r="F57" s="1"/>
      <c r="G57" s="1"/>
      <c r="H57" s="1"/>
      <c r="I57" s="1"/>
      <c r="J57" s="1"/>
      <c r="K57" s="1"/>
      <c r="L57" s="1"/>
      <c r="AG57" s="86"/>
      <c r="AH57" s="69"/>
      <c r="AI57" s="72"/>
      <c r="AJ57" s="72"/>
    </row>
    <row r="58" spans="1:36" ht="12.75">
      <c r="A58" s="1"/>
      <c r="B58" s="1"/>
      <c r="C58" s="52" t="s">
        <v>232</v>
      </c>
      <c r="D58" s="1"/>
      <c r="E58" s="1"/>
      <c r="F58" s="1"/>
      <c r="G58" s="1"/>
      <c r="H58" s="1"/>
      <c r="I58" s="1"/>
      <c r="J58" s="1"/>
      <c r="K58" s="1"/>
      <c r="L58" s="1"/>
      <c r="AG58" s="86"/>
      <c r="AH58" s="69"/>
      <c r="AI58" s="72"/>
      <c r="AJ58" s="72"/>
    </row>
    <row r="59" spans="1:36" ht="12.75">
      <c r="A59" s="1"/>
      <c r="B59" s="1"/>
      <c r="C59" t="s">
        <v>230</v>
      </c>
      <c r="D59" s="1"/>
      <c r="E59" s="1"/>
      <c r="F59" s="1"/>
      <c r="G59" s="1"/>
      <c r="H59" s="1"/>
      <c r="I59" s="1"/>
      <c r="J59" s="1"/>
      <c r="K59" s="1"/>
      <c r="L59" s="1"/>
      <c r="AG59" s="86"/>
      <c r="AH59" s="69"/>
      <c r="AI59" s="72"/>
      <c r="AJ59" s="72"/>
    </row>
    <row r="60" spans="1:36" ht="12.75">
      <c r="A60" s="1"/>
      <c r="B60" s="1"/>
      <c r="C60" t="s">
        <v>231</v>
      </c>
      <c r="D60" s="1"/>
      <c r="E60" s="1"/>
      <c r="F60" s="1"/>
      <c r="G60" s="1"/>
      <c r="H60" s="1"/>
      <c r="I60" s="1"/>
      <c r="J60" s="1"/>
      <c r="K60" s="1"/>
      <c r="L60" s="1"/>
      <c r="AG60" s="86"/>
      <c r="AH60" s="69"/>
      <c r="AI60" s="72"/>
      <c r="AJ60" s="72"/>
    </row>
    <row r="61" spans="1:36" ht="12.75">
      <c r="A61" s="1"/>
      <c r="B61" s="1"/>
      <c r="C61" s="52" t="s">
        <v>225</v>
      </c>
      <c r="D61" s="1"/>
      <c r="E61" s="1"/>
      <c r="F61" s="1"/>
      <c r="G61" s="1"/>
      <c r="H61" s="1"/>
      <c r="I61" s="1"/>
      <c r="J61" s="1"/>
      <c r="K61" s="1"/>
      <c r="L61" s="1"/>
      <c r="AG61" s="86"/>
      <c r="AH61" s="69"/>
      <c r="AI61" s="72"/>
      <c r="AJ61" s="72"/>
    </row>
    <row r="62" spans="1:36" ht="12.75">
      <c r="A62" s="1"/>
      <c r="B62" s="1"/>
      <c r="C62" t="s">
        <v>233</v>
      </c>
      <c r="D62" s="1"/>
      <c r="E62" s="1"/>
      <c r="F62" s="1"/>
      <c r="G62" s="1"/>
      <c r="H62" s="1"/>
      <c r="I62" s="1"/>
      <c r="J62" s="1"/>
      <c r="K62" s="1"/>
      <c r="L62" s="1"/>
      <c r="AG62" s="86"/>
      <c r="AH62" s="69"/>
      <c r="AI62" s="72"/>
      <c r="AJ62" s="72"/>
    </row>
    <row r="63" spans="1:36" ht="12.75">
      <c r="A63" s="1"/>
      <c r="B63" s="1"/>
      <c r="C63" t="s">
        <v>226</v>
      </c>
      <c r="D63" s="1"/>
      <c r="E63" s="1"/>
      <c r="F63" s="1"/>
      <c r="G63" s="1"/>
      <c r="H63" s="1"/>
      <c r="I63" s="1"/>
      <c r="J63" s="1"/>
      <c r="K63" s="1"/>
      <c r="L63" s="1"/>
      <c r="AG63" s="86"/>
      <c r="AH63" s="69"/>
      <c r="AI63" s="72"/>
      <c r="AJ63" s="72"/>
    </row>
    <row r="64" spans="1:36" ht="12.75">
      <c r="A64" s="1"/>
      <c r="B64" s="1"/>
      <c r="C64" t="s">
        <v>227</v>
      </c>
      <c r="D64" s="1"/>
      <c r="E64" s="1"/>
      <c r="F64" s="1"/>
      <c r="G64" s="1"/>
      <c r="H64" s="1"/>
      <c r="I64" s="1"/>
      <c r="J64" s="1"/>
      <c r="K64" s="1"/>
      <c r="L64" s="1"/>
      <c r="AG64" s="86"/>
      <c r="AH64" s="69"/>
      <c r="AI64" s="72"/>
      <c r="AJ64" s="72"/>
    </row>
    <row r="65" spans="1:36" ht="12.75">
      <c r="A65" s="1"/>
      <c r="B65" s="1"/>
      <c r="C65" t="s">
        <v>235</v>
      </c>
      <c r="D65" s="1"/>
      <c r="E65" s="1"/>
      <c r="F65" s="1"/>
      <c r="G65" s="1"/>
      <c r="H65" s="1"/>
      <c r="I65" s="1"/>
      <c r="J65" s="1"/>
      <c r="K65" s="1"/>
      <c r="L65" s="1"/>
      <c r="AG65" s="86"/>
      <c r="AH65" s="69"/>
      <c r="AI65" s="72"/>
      <c r="AJ65" s="72"/>
    </row>
    <row r="66" spans="1:36" ht="12.75">
      <c r="A66" s="1"/>
      <c r="B66" s="1"/>
      <c r="C66" t="s">
        <v>236</v>
      </c>
      <c r="D66" s="1"/>
      <c r="E66" s="1"/>
      <c r="F66" s="1"/>
      <c r="G66" s="1"/>
      <c r="H66" s="1"/>
      <c r="I66" s="1"/>
      <c r="J66" s="1"/>
      <c r="K66" s="1"/>
      <c r="L66" s="1"/>
      <c r="AG66" s="86"/>
      <c r="AH66" s="69"/>
      <c r="AI66" s="72"/>
      <c r="AJ66" s="72"/>
    </row>
    <row r="67" spans="1:36" ht="12.75">
      <c r="A67" s="1"/>
      <c r="B67" s="1"/>
      <c r="C67" t="s">
        <v>234</v>
      </c>
      <c r="D67" s="1"/>
      <c r="E67" s="1"/>
      <c r="F67" s="1"/>
      <c r="G67" s="1"/>
      <c r="H67" s="1"/>
      <c r="I67" s="1"/>
      <c r="J67" s="1"/>
      <c r="K67" s="1"/>
      <c r="L67" s="1"/>
      <c r="AG67" s="86"/>
      <c r="AH67" s="69"/>
      <c r="AI67" s="72"/>
      <c r="AJ67" s="72"/>
    </row>
    <row r="68" spans="1:36" ht="12.75">
      <c r="A68" s="1"/>
      <c r="B68" s="1"/>
      <c r="C68" t="s">
        <v>228</v>
      </c>
      <c r="D68" s="1"/>
      <c r="E68" s="1"/>
      <c r="F68" s="1"/>
      <c r="G68" s="1"/>
      <c r="H68" s="1"/>
      <c r="I68" s="1"/>
      <c r="J68" s="1"/>
      <c r="K68" s="1"/>
      <c r="L68" s="1"/>
      <c r="AG68" s="86"/>
      <c r="AH68" s="69"/>
      <c r="AI68" s="72"/>
      <c r="AJ68" s="72"/>
    </row>
    <row r="69" spans="1:3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AG69" s="86"/>
      <c r="AH69" s="69"/>
      <c r="AI69" s="72"/>
      <c r="AJ69" s="72"/>
    </row>
    <row r="70" spans="1:36" ht="15">
      <c r="A70" s="1"/>
      <c r="B70" s="62" t="s">
        <v>162</v>
      </c>
      <c r="C70" s="1"/>
      <c r="D70" s="1"/>
      <c r="E70" s="1"/>
      <c r="F70" s="1"/>
      <c r="G70" s="1"/>
      <c r="H70" s="1"/>
      <c r="I70" s="1"/>
      <c r="J70" s="1"/>
      <c r="K70" s="1"/>
      <c r="L70" s="1"/>
      <c r="AG70" s="86"/>
      <c r="AH70" s="69"/>
      <c r="AI70" s="72"/>
      <c r="AJ70" s="72"/>
    </row>
    <row r="71" spans="1:3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AG71" s="86"/>
      <c r="AH71" s="69"/>
      <c r="AI71" s="72"/>
      <c r="AJ71" s="72"/>
    </row>
    <row r="72" spans="1:36" ht="12.75">
      <c r="A72" s="1"/>
      <c r="B72" s="63" t="s">
        <v>163</v>
      </c>
      <c r="C72" s="1"/>
      <c r="D72" s="1"/>
      <c r="E72" s="1"/>
      <c r="F72" s="1"/>
      <c r="G72" s="1"/>
      <c r="H72" s="1"/>
      <c r="I72" s="1"/>
      <c r="J72" s="1"/>
      <c r="K72" s="1"/>
      <c r="L72" s="1"/>
      <c r="AG72" s="86"/>
      <c r="AH72" s="69"/>
      <c r="AI72" s="72"/>
      <c r="AJ72" s="72"/>
    </row>
    <row r="73" spans="1:36" ht="12.75">
      <c r="A73" s="1"/>
      <c r="B73" s="1" t="s">
        <v>164</v>
      </c>
      <c r="C73" s="1"/>
      <c r="D73" s="1"/>
      <c r="E73" s="1"/>
      <c r="F73" s="1"/>
      <c r="G73" s="1"/>
      <c r="H73" s="1"/>
      <c r="I73" s="1"/>
      <c r="J73" s="1"/>
      <c r="K73" s="1"/>
      <c r="L73" s="1"/>
      <c r="AG73" s="86"/>
      <c r="AH73" s="69"/>
      <c r="AI73" s="72"/>
      <c r="AJ73" s="72"/>
    </row>
    <row r="74" spans="1:36" ht="12.75">
      <c r="A74" s="1"/>
      <c r="B74" s="1" t="s">
        <v>165</v>
      </c>
      <c r="C74" s="1"/>
      <c r="D74" s="1"/>
      <c r="E74" s="1"/>
      <c r="F74" s="1"/>
      <c r="G74" s="1"/>
      <c r="H74" s="1"/>
      <c r="I74" s="1"/>
      <c r="J74" s="1"/>
      <c r="K74" s="1"/>
      <c r="L74" s="1"/>
      <c r="AG74" s="86"/>
      <c r="AH74" s="69"/>
      <c r="AI74" s="72"/>
      <c r="AJ74" s="72"/>
    </row>
    <row r="75" spans="1:36" ht="12.75">
      <c r="A75" s="1"/>
      <c r="B75" s="1" t="s">
        <v>166</v>
      </c>
      <c r="C75" s="1"/>
      <c r="D75" s="1"/>
      <c r="E75" s="1"/>
      <c r="F75" s="1"/>
      <c r="G75" s="1"/>
      <c r="H75" s="1"/>
      <c r="I75" s="1"/>
      <c r="J75" s="1"/>
      <c r="K75" s="1"/>
      <c r="L75" s="1"/>
      <c r="AG75" s="86"/>
      <c r="AH75" s="69"/>
      <c r="AI75" s="72"/>
      <c r="AJ75" s="72"/>
    </row>
    <row r="76" spans="1:36" ht="12.75">
      <c r="A76" s="1"/>
      <c r="B76" s="64" t="s">
        <v>167</v>
      </c>
      <c r="C76" s="1"/>
      <c r="D76" s="1"/>
      <c r="E76" s="1"/>
      <c r="F76" s="1"/>
      <c r="G76" s="1"/>
      <c r="H76" s="1"/>
      <c r="I76" s="1"/>
      <c r="J76" s="1"/>
      <c r="K76" s="1"/>
      <c r="L76" s="1"/>
      <c r="AG76" s="86"/>
      <c r="AH76" s="69"/>
      <c r="AI76" s="72"/>
      <c r="AJ76" s="72"/>
    </row>
    <row r="77" spans="1:36" ht="12.75">
      <c r="A77" s="1"/>
      <c r="B77" s="1" t="s">
        <v>168</v>
      </c>
      <c r="C77" s="1"/>
      <c r="D77" s="1"/>
      <c r="E77" s="1"/>
      <c r="F77" s="1"/>
      <c r="G77" s="1"/>
      <c r="H77" s="1"/>
      <c r="I77" s="1"/>
      <c r="J77" s="1"/>
      <c r="K77" s="1"/>
      <c r="L77" s="1"/>
      <c r="AG77" s="86"/>
      <c r="AH77" s="69"/>
      <c r="AI77" s="72"/>
      <c r="AJ77" s="72"/>
    </row>
    <row r="78" spans="1:36" ht="12.75">
      <c r="A78" s="1"/>
      <c r="B78" s="1" t="s">
        <v>169</v>
      </c>
      <c r="C78" s="1"/>
      <c r="D78" s="1"/>
      <c r="E78" s="1"/>
      <c r="F78" s="1"/>
      <c r="G78" s="1"/>
      <c r="H78" s="1"/>
      <c r="I78" s="1"/>
      <c r="J78" s="1"/>
      <c r="K78" s="1"/>
      <c r="L78" s="1"/>
      <c r="AG78" s="86"/>
      <c r="AH78" s="69"/>
      <c r="AI78" s="72"/>
      <c r="AJ78" s="72"/>
    </row>
    <row r="79" spans="1:36" ht="12.75">
      <c r="A79" s="1"/>
      <c r="B79" s="1" t="s">
        <v>170</v>
      </c>
      <c r="C79" s="1"/>
      <c r="D79" s="1"/>
      <c r="E79" s="1"/>
      <c r="F79" s="1"/>
      <c r="G79" s="1"/>
      <c r="H79" s="1"/>
      <c r="I79" s="1"/>
      <c r="J79" s="1"/>
      <c r="K79" s="1"/>
      <c r="L79" s="1"/>
      <c r="AG79" s="86"/>
      <c r="AH79" s="69"/>
      <c r="AI79" s="72"/>
      <c r="AJ79" s="72"/>
    </row>
    <row r="80" spans="1:36" ht="12.75">
      <c r="A80" s="1"/>
      <c r="B80" s="64" t="s">
        <v>171</v>
      </c>
      <c r="C80" s="1"/>
      <c r="D80" s="1"/>
      <c r="E80" s="1"/>
      <c r="F80" s="1"/>
      <c r="G80" s="1"/>
      <c r="H80" s="1"/>
      <c r="I80" s="1"/>
      <c r="J80" s="1"/>
      <c r="K80" s="1"/>
      <c r="L80" s="1"/>
      <c r="AG80" s="86"/>
      <c r="AH80" s="69"/>
      <c r="AI80" s="72"/>
      <c r="AJ80" s="72"/>
    </row>
    <row r="81" spans="1:36" ht="12.75">
      <c r="A81" s="1"/>
      <c r="B81" s="1" t="s">
        <v>172</v>
      </c>
      <c r="C81" s="1"/>
      <c r="D81" s="1"/>
      <c r="E81" s="1"/>
      <c r="F81" s="1"/>
      <c r="G81" s="1"/>
      <c r="H81" s="1"/>
      <c r="I81" s="1"/>
      <c r="J81" s="1"/>
      <c r="K81" s="1"/>
      <c r="L81" s="1"/>
      <c r="AG81" s="86"/>
      <c r="AH81" s="69"/>
      <c r="AI81" s="72"/>
      <c r="AJ81" s="72"/>
    </row>
    <row r="82" spans="1:36" ht="12.75">
      <c r="A82" s="1"/>
      <c r="B82" s="1"/>
      <c r="C82" s="1" t="s">
        <v>173</v>
      </c>
      <c r="D82" s="1"/>
      <c r="E82" s="1"/>
      <c r="F82" s="1"/>
      <c r="G82" s="1"/>
      <c r="H82" s="1"/>
      <c r="I82" s="1"/>
      <c r="J82" s="1"/>
      <c r="K82" s="1"/>
      <c r="L82" s="1"/>
      <c r="AG82" s="86"/>
      <c r="AH82" s="69"/>
      <c r="AI82" s="72"/>
      <c r="AJ82" s="72"/>
    </row>
    <row r="83" spans="1:36" ht="12.75">
      <c r="A83" s="1"/>
      <c r="B83" s="1"/>
      <c r="C83" s="1" t="s">
        <v>174</v>
      </c>
      <c r="D83" s="1"/>
      <c r="E83" s="1"/>
      <c r="F83" s="1"/>
      <c r="G83" s="1"/>
      <c r="H83" s="1"/>
      <c r="I83" s="1"/>
      <c r="J83" s="1"/>
      <c r="K83" s="1"/>
      <c r="L83" s="1"/>
      <c r="AG83" s="86"/>
      <c r="AH83" s="69"/>
      <c r="AI83" s="72"/>
      <c r="AJ83" s="72"/>
    </row>
    <row r="84" spans="1:36" ht="12.75">
      <c r="A84" s="1"/>
      <c r="B84" s="1"/>
      <c r="C84" s="1" t="s">
        <v>175</v>
      </c>
      <c r="D84" s="1"/>
      <c r="E84" s="1"/>
      <c r="F84" s="1"/>
      <c r="G84" s="1"/>
      <c r="H84" s="1"/>
      <c r="I84" s="1"/>
      <c r="J84" s="1"/>
      <c r="K84" s="1"/>
      <c r="L84" s="1"/>
      <c r="AG84" s="86"/>
      <c r="AH84" s="69"/>
      <c r="AI84" s="72"/>
      <c r="AJ84" s="72"/>
    </row>
    <row r="85" spans="1:36" ht="12.75">
      <c r="A85" s="1"/>
      <c r="B85" s="1" t="s">
        <v>176</v>
      </c>
      <c r="C85" s="1"/>
      <c r="D85" s="1"/>
      <c r="E85" s="1"/>
      <c r="F85" s="1"/>
      <c r="G85" s="1"/>
      <c r="H85" s="1"/>
      <c r="I85" s="1"/>
      <c r="J85" s="1"/>
      <c r="K85" s="1"/>
      <c r="L85" s="1"/>
      <c r="AG85" s="86"/>
      <c r="AH85" s="69"/>
      <c r="AI85" s="72"/>
      <c r="AJ85" s="72"/>
    </row>
    <row r="86" spans="1:36" ht="12.75">
      <c r="A86" s="1"/>
      <c r="B86" s="1" t="s">
        <v>177</v>
      </c>
      <c r="C86" s="1"/>
      <c r="D86" s="1"/>
      <c r="E86" s="1"/>
      <c r="F86" s="1"/>
      <c r="G86" s="1"/>
      <c r="H86" s="1"/>
      <c r="I86" s="1"/>
      <c r="J86" s="1"/>
      <c r="K86" s="1"/>
      <c r="L86" s="1"/>
      <c r="AG86" s="86"/>
      <c r="AH86" s="69"/>
      <c r="AI86" s="72"/>
      <c r="AJ86" s="72"/>
    </row>
    <row r="87" spans="1:36" ht="12.75">
      <c r="A87" s="1"/>
      <c r="B87" s="1" t="s">
        <v>178</v>
      </c>
      <c r="C87" s="1"/>
      <c r="D87" s="1"/>
      <c r="E87" s="1"/>
      <c r="F87" s="1"/>
      <c r="G87" s="1"/>
      <c r="H87" s="1"/>
      <c r="I87" s="1"/>
      <c r="J87" s="1"/>
      <c r="K87" s="1"/>
      <c r="L87" s="1"/>
      <c r="AG87" s="86"/>
      <c r="AH87" s="69"/>
      <c r="AI87" s="72"/>
      <c r="AJ87" s="72"/>
    </row>
    <row r="88" spans="33:36" ht="12.75">
      <c r="AG88" s="86"/>
      <c r="AH88" s="69"/>
      <c r="AI88" s="72"/>
      <c r="AJ88" s="72"/>
    </row>
    <row r="89" spans="33:36" ht="12.75">
      <c r="AG89" s="86"/>
      <c r="AH89" s="69"/>
      <c r="AI89" s="72"/>
      <c r="AJ89" s="72"/>
    </row>
    <row r="90" spans="33:36" ht="12.75">
      <c r="AG90" s="86"/>
      <c r="AH90" s="69"/>
      <c r="AI90" s="72"/>
      <c r="AJ90" s="72"/>
    </row>
    <row r="91" spans="33:36" ht="12.75">
      <c r="AG91" s="86"/>
      <c r="AH91" s="69"/>
      <c r="AI91" s="72"/>
      <c r="AJ91" s="72"/>
    </row>
    <row r="92" spans="33:36" ht="12.75">
      <c r="AG92" s="86"/>
      <c r="AH92" s="69"/>
      <c r="AI92" s="72"/>
      <c r="AJ92" s="72"/>
    </row>
    <row r="93" spans="33:36" ht="12.75">
      <c r="AG93" s="86"/>
      <c r="AH93" s="69"/>
      <c r="AI93" s="72"/>
      <c r="AJ93" s="72"/>
    </row>
    <row r="94" spans="33:36" ht="12.75">
      <c r="AG94" s="86"/>
      <c r="AH94" s="69"/>
      <c r="AI94" s="72"/>
      <c r="AJ94" s="72"/>
    </row>
    <row r="95" spans="33:36" ht="12.75">
      <c r="AG95" s="86"/>
      <c r="AH95" s="69"/>
      <c r="AI95" s="72"/>
      <c r="AJ95" s="72"/>
    </row>
    <row r="96" spans="33:36" ht="12.75">
      <c r="AG96" s="86"/>
      <c r="AH96" s="69"/>
      <c r="AI96" s="72"/>
      <c r="AJ96" s="72"/>
    </row>
    <row r="97" spans="33:36" ht="12.75">
      <c r="AG97" s="86"/>
      <c r="AH97" s="69"/>
      <c r="AI97" s="72"/>
      <c r="AJ97" s="72"/>
    </row>
    <row r="98" spans="33:36" ht="12.75">
      <c r="AG98" s="86"/>
      <c r="AH98" s="69"/>
      <c r="AI98" s="72"/>
      <c r="AJ98" s="72"/>
    </row>
    <row r="99" spans="33:36" ht="12.75">
      <c r="AG99" s="86"/>
      <c r="AH99" s="69"/>
      <c r="AI99" s="72"/>
      <c r="AJ99" s="72"/>
    </row>
    <row r="100" spans="33:36" ht="12.75">
      <c r="AG100" s="86"/>
      <c r="AH100" s="69"/>
      <c r="AI100" s="72"/>
      <c r="AJ100" s="72"/>
    </row>
    <row r="101" spans="33:36" ht="12.75">
      <c r="AG101" s="86"/>
      <c r="AH101" s="69"/>
      <c r="AI101" s="72"/>
      <c r="AJ101" s="72"/>
    </row>
    <row r="102" spans="33:35" ht="12.75">
      <c r="AG102" s="86"/>
      <c r="AH102" s="69"/>
      <c r="AI102" s="72"/>
    </row>
    <row r="103" spans="33:35" ht="12.75">
      <c r="AG103" s="86"/>
      <c r="AH103" s="69"/>
      <c r="AI103" s="72"/>
    </row>
    <row r="104" spans="33:35" ht="12.75">
      <c r="AG104" s="86"/>
      <c r="AH104" s="69"/>
      <c r="AI104" s="72"/>
    </row>
    <row r="105" spans="33:35" ht="12.75">
      <c r="AG105" s="86"/>
      <c r="AH105" s="69"/>
      <c r="AI105" s="72"/>
    </row>
    <row r="106" spans="33:35" ht="12.75">
      <c r="AG106" s="86"/>
      <c r="AH106" s="69"/>
      <c r="AI106" s="72"/>
    </row>
    <row r="107" spans="33:35" ht="12.75">
      <c r="AG107" s="86"/>
      <c r="AH107" s="69"/>
      <c r="AI107" s="72"/>
    </row>
    <row r="108" spans="33:35" ht="12.75">
      <c r="AG108" s="86"/>
      <c r="AH108" s="69"/>
      <c r="AI108" s="72"/>
    </row>
    <row r="109" spans="33:35" ht="12.75">
      <c r="AG109" s="86"/>
      <c r="AH109" s="69"/>
      <c r="AI109" s="72"/>
    </row>
    <row r="110" spans="33:35" ht="12.75">
      <c r="AG110" s="86"/>
      <c r="AH110" s="69"/>
      <c r="AI110" s="72"/>
    </row>
    <row r="111" spans="33:35" ht="12.75">
      <c r="AG111" s="86"/>
      <c r="AH111" s="69"/>
      <c r="AI111" s="72"/>
    </row>
    <row r="112" spans="33:35" ht="12.75">
      <c r="AG112" s="86"/>
      <c r="AH112" s="69"/>
      <c r="AI112" s="72"/>
    </row>
    <row r="113" spans="33:35" ht="12.75">
      <c r="AG113" s="86"/>
      <c r="AH113" s="69"/>
      <c r="AI113" s="72"/>
    </row>
    <row r="114" spans="33:35" ht="12.75">
      <c r="AG114" s="86"/>
      <c r="AH114" s="69"/>
      <c r="AI114" s="72"/>
    </row>
    <row r="115" spans="33:35" ht="12.75">
      <c r="AG115" s="86"/>
      <c r="AH115" s="69"/>
      <c r="AI115" s="72"/>
    </row>
    <row r="116" spans="33:35" ht="12.75">
      <c r="AG116" s="86"/>
      <c r="AH116" s="69"/>
      <c r="AI116" s="72"/>
    </row>
    <row r="117" spans="33:35" ht="12.75">
      <c r="AG117" s="86"/>
      <c r="AH117" s="69"/>
      <c r="AI117" s="72"/>
    </row>
    <row r="118" spans="33:35" ht="12.75">
      <c r="AG118" s="86"/>
      <c r="AH118" s="69"/>
      <c r="AI118" s="72"/>
    </row>
    <row r="119" spans="33:35" ht="12.75">
      <c r="AG119" s="86"/>
      <c r="AH119" s="69"/>
      <c r="AI119" s="72"/>
    </row>
    <row r="120" spans="33:35" ht="12.75">
      <c r="AG120" s="86"/>
      <c r="AH120" s="69"/>
      <c r="AI120" s="72"/>
    </row>
    <row r="121" spans="33:35" ht="12.75">
      <c r="AG121" s="86"/>
      <c r="AH121" s="69"/>
      <c r="AI121" s="72"/>
    </row>
    <row r="122" spans="33:35" ht="12.75">
      <c r="AG122" s="86"/>
      <c r="AH122" s="69"/>
      <c r="AI122" s="72"/>
    </row>
    <row r="123" spans="33:35" ht="12.75">
      <c r="AG123" s="86"/>
      <c r="AH123" s="69"/>
      <c r="AI123" s="72"/>
    </row>
    <row r="124" spans="33:35" ht="12.75">
      <c r="AG124" s="86"/>
      <c r="AH124" s="69"/>
      <c r="AI124" s="72"/>
    </row>
    <row r="125" spans="33:35" ht="12.75">
      <c r="AG125" s="86"/>
      <c r="AH125" s="69"/>
      <c r="AI125" s="72"/>
    </row>
    <row r="126" spans="33:35" ht="12.75">
      <c r="AG126" s="86"/>
      <c r="AH126" s="69"/>
      <c r="AI126" s="72"/>
    </row>
    <row r="127" spans="33:35" ht="12.75">
      <c r="AG127" s="86"/>
      <c r="AH127" s="69"/>
      <c r="AI127" s="72"/>
    </row>
    <row r="128" spans="33:35" ht="12.75">
      <c r="AG128" s="86"/>
      <c r="AH128" s="69"/>
      <c r="AI128" s="72"/>
    </row>
    <row r="129" spans="33:35" ht="12.75">
      <c r="AG129" s="86"/>
      <c r="AH129" s="69"/>
      <c r="AI129" s="72"/>
    </row>
    <row r="130" spans="33:35" ht="12.75">
      <c r="AG130" s="86"/>
      <c r="AH130" s="69"/>
      <c r="AI130" s="72"/>
    </row>
    <row r="131" spans="33:35" ht="12.75">
      <c r="AG131" s="86"/>
      <c r="AH131" s="69"/>
      <c r="AI131" s="72"/>
    </row>
    <row r="132" spans="33:35" ht="12.75">
      <c r="AG132" s="86"/>
      <c r="AH132" s="69"/>
      <c r="AI132" s="72"/>
    </row>
    <row r="133" spans="33:35" ht="12.75">
      <c r="AG133" s="86"/>
      <c r="AH133" s="69"/>
      <c r="AI133" s="72"/>
    </row>
    <row r="134" spans="33:35" ht="12.75">
      <c r="AG134" s="86"/>
      <c r="AH134" s="69"/>
      <c r="AI134" s="72"/>
    </row>
    <row r="135" spans="33:35" ht="12.75">
      <c r="AG135" s="86"/>
      <c r="AH135" s="69"/>
      <c r="AI135" s="72"/>
    </row>
    <row r="136" spans="33:35" ht="12.75">
      <c r="AG136" s="86"/>
      <c r="AH136" s="69"/>
      <c r="AI136" s="72"/>
    </row>
    <row r="137" spans="33:35" ht="12.75">
      <c r="AG137" s="86"/>
      <c r="AH137" s="69"/>
      <c r="AI137" s="72"/>
    </row>
    <row r="138" spans="33:35" ht="12.75">
      <c r="AG138" s="86"/>
      <c r="AH138" s="69"/>
      <c r="AI138" s="72"/>
    </row>
    <row r="139" spans="33:35" ht="12.75">
      <c r="AG139" s="86"/>
      <c r="AH139" s="69"/>
      <c r="AI139" s="72"/>
    </row>
    <row r="140" spans="33:35" ht="12.75">
      <c r="AG140" s="86"/>
      <c r="AH140" s="69"/>
      <c r="AI140" s="72"/>
    </row>
    <row r="141" spans="33:35" ht="12.75">
      <c r="AG141" s="86"/>
      <c r="AH141" s="69"/>
      <c r="AI141" s="72"/>
    </row>
    <row r="142" spans="33:35" ht="12.75">
      <c r="AG142" s="86"/>
      <c r="AH142" s="69"/>
      <c r="AI142" s="72"/>
    </row>
    <row r="143" spans="33:35" ht="12.75">
      <c r="AG143" s="86"/>
      <c r="AH143" s="69"/>
      <c r="AI143" s="72"/>
    </row>
    <row r="144" spans="33:35" ht="12.75">
      <c r="AG144" s="86"/>
      <c r="AH144" s="69"/>
      <c r="AI144" s="72"/>
    </row>
    <row r="145" spans="33:35" ht="12.75">
      <c r="AG145" s="86"/>
      <c r="AH145" s="69"/>
      <c r="AI145" s="72"/>
    </row>
    <row r="146" spans="33:35" ht="12.75">
      <c r="AG146" s="86"/>
      <c r="AH146" s="69"/>
      <c r="AI146" s="72"/>
    </row>
    <row r="147" spans="33:35" ht="12.75">
      <c r="AG147" s="86"/>
      <c r="AH147" s="69"/>
      <c r="AI147" s="72"/>
    </row>
    <row r="148" spans="33:35" ht="12.75">
      <c r="AG148" s="86"/>
      <c r="AH148" s="69"/>
      <c r="AI148" s="72"/>
    </row>
    <row r="149" ht="12.75">
      <c r="AG149" s="86"/>
    </row>
    <row r="150" ht="12.75">
      <c r="AG150" s="86"/>
    </row>
    <row r="151" ht="12.75">
      <c r="AG151" s="86"/>
    </row>
    <row r="152" ht="12.75">
      <c r="AG152" s="86"/>
    </row>
    <row r="153" ht="12.75">
      <c r="AG153" s="86"/>
    </row>
    <row r="154" ht="12.75">
      <c r="AG154" s="86"/>
    </row>
    <row r="155" ht="12.75">
      <c r="AG155" s="86"/>
    </row>
    <row r="156" ht="12.75">
      <c r="AG156" s="86"/>
    </row>
    <row r="157" ht="12.75">
      <c r="AG157" s="86"/>
    </row>
    <row r="158" ht="12.75">
      <c r="AG158" s="86"/>
    </row>
    <row r="159" ht="12.75">
      <c r="AG159" s="86"/>
    </row>
    <row r="160" ht="12.75">
      <c r="AG160" s="86"/>
    </row>
    <row r="161" ht="12.75">
      <c r="AG161" s="86"/>
    </row>
    <row r="162" ht="12.75">
      <c r="AG162" s="86"/>
    </row>
    <row r="163" ht="12.75">
      <c r="AG163" s="86"/>
    </row>
    <row r="164" ht="12.75">
      <c r="AG164" s="86"/>
    </row>
    <row r="165" ht="12.75">
      <c r="AG165" s="86"/>
    </row>
    <row r="166" ht="12.75">
      <c r="AG166" s="86"/>
    </row>
    <row r="167" ht="12.75">
      <c r="AG167" s="86"/>
    </row>
    <row r="168" ht="12.75">
      <c r="AG168" s="86"/>
    </row>
    <row r="169" ht="12.75">
      <c r="AG169" s="86"/>
    </row>
    <row r="170" ht="12.75">
      <c r="AG170" s="86"/>
    </row>
    <row r="171" ht="12.75">
      <c r="AG171" s="86"/>
    </row>
    <row r="172" ht="12.75">
      <c r="AG172" s="86"/>
    </row>
    <row r="173" ht="12.75">
      <c r="AG173" s="86"/>
    </row>
    <row r="174" ht="12.75">
      <c r="AG174" s="86"/>
    </row>
    <row r="175" ht="12.75">
      <c r="AG175" s="86"/>
    </row>
    <row r="176" ht="12.75">
      <c r="AG176" s="86"/>
    </row>
    <row r="177" ht="12.75">
      <c r="AG177" s="86"/>
    </row>
    <row r="178" ht="12.75">
      <c r="AG178" s="86"/>
    </row>
    <row r="179" ht="12.75">
      <c r="AG179" s="86"/>
    </row>
    <row r="180" ht="12.75">
      <c r="AG180" s="86"/>
    </row>
    <row r="181" ht="12.75">
      <c r="AG181" s="86"/>
    </row>
    <row r="182" ht="12.75">
      <c r="AG182" s="86"/>
    </row>
    <row r="183" ht="12.75">
      <c r="AG183" s="86"/>
    </row>
    <row r="184" ht="12.75">
      <c r="AG184" s="86"/>
    </row>
    <row r="185" ht="12.75">
      <c r="AG185" s="86"/>
    </row>
    <row r="186" ht="12.75">
      <c r="AG186" s="86"/>
    </row>
    <row r="187" ht="12.75">
      <c r="AG187" s="86"/>
    </row>
    <row r="188" ht="12.75">
      <c r="AG188" s="86"/>
    </row>
    <row r="189" ht="12.75">
      <c r="AG189" s="86"/>
    </row>
    <row r="190" ht="12.75">
      <c r="AG190" s="86"/>
    </row>
    <row r="191" ht="12.75">
      <c r="AG191" s="86"/>
    </row>
    <row r="192" ht="12.75">
      <c r="AG192" s="86"/>
    </row>
    <row r="193" ht="12.75">
      <c r="AG193" s="86"/>
    </row>
    <row r="194" ht="12.75">
      <c r="AG194" s="86"/>
    </row>
    <row r="195" ht="12.75">
      <c r="AG195" s="86"/>
    </row>
    <row r="196" ht="12.75">
      <c r="AG196" s="86"/>
    </row>
    <row r="197" ht="12.75">
      <c r="AG197" s="86"/>
    </row>
    <row r="198" ht="12.75">
      <c r="AG198" s="86"/>
    </row>
    <row r="199" ht="12.75">
      <c r="AG199" s="86"/>
    </row>
    <row r="200" ht="12.75">
      <c r="AG200" s="86"/>
    </row>
    <row r="201" ht="12.75">
      <c r="AG201" s="86"/>
    </row>
    <row r="202" ht="12.75">
      <c r="AG202" s="86"/>
    </row>
    <row r="203" ht="12.75">
      <c r="AG203" s="86"/>
    </row>
    <row r="204" ht="12.75">
      <c r="AG204" s="86"/>
    </row>
    <row r="205" ht="12.75">
      <c r="AG205" s="86"/>
    </row>
    <row r="206" ht="12.75">
      <c r="AG206" s="86"/>
    </row>
    <row r="207" ht="12.75">
      <c r="AG207" s="86"/>
    </row>
    <row r="208" ht="12.75">
      <c r="AG208" s="86"/>
    </row>
    <row r="209" ht="12.75">
      <c r="AG209" s="86"/>
    </row>
    <row r="210" ht="12.75">
      <c r="AG210" s="86"/>
    </row>
    <row r="211" ht="12.75">
      <c r="AG211" s="86"/>
    </row>
    <row r="212" ht="12.75">
      <c r="AG212" s="86"/>
    </row>
    <row r="213" ht="12.75">
      <c r="AG213" s="86"/>
    </row>
    <row r="214" ht="12.75">
      <c r="AG214" s="86"/>
    </row>
    <row r="215" ht="12.75">
      <c r="AG215" s="86"/>
    </row>
    <row r="216" ht="12.75">
      <c r="AG216" s="86"/>
    </row>
    <row r="217" ht="12.75">
      <c r="AG217" s="86"/>
    </row>
    <row r="218" ht="12.75">
      <c r="AG218" s="86"/>
    </row>
    <row r="219" ht="12.75">
      <c r="AG219" s="86"/>
    </row>
    <row r="220" ht="12.75">
      <c r="AG220" s="86"/>
    </row>
    <row r="221" ht="12.75">
      <c r="AG221" s="86"/>
    </row>
    <row r="222" ht="12.75">
      <c r="AG222" s="86"/>
    </row>
    <row r="223" ht="12.75">
      <c r="AG223" s="86"/>
    </row>
    <row r="224" ht="12.75">
      <c r="AG224" s="86"/>
    </row>
    <row r="225" ht="12.75">
      <c r="AG225" s="86"/>
    </row>
    <row r="226" ht="12.75">
      <c r="AG226" s="86"/>
    </row>
    <row r="227" ht="12.75">
      <c r="AG227" s="86"/>
    </row>
    <row r="228" ht="12.75">
      <c r="AG228" s="86"/>
    </row>
    <row r="229" ht="12.75">
      <c r="AG229" s="86"/>
    </row>
    <row r="230" ht="12.75">
      <c r="AG230" s="86"/>
    </row>
    <row r="231" ht="12.75">
      <c r="AG231" s="86"/>
    </row>
    <row r="232" ht="12.75">
      <c r="AG232" s="86"/>
    </row>
    <row r="233" ht="12.75">
      <c r="AG233" s="86"/>
    </row>
    <row r="234" ht="12.75">
      <c r="AG234" s="86"/>
    </row>
    <row r="235" ht="12.75">
      <c r="AG235" s="86"/>
    </row>
    <row r="236" ht="12.75">
      <c r="AG236" s="86"/>
    </row>
    <row r="237" ht="12.75">
      <c r="AG237" s="86"/>
    </row>
    <row r="238" ht="12.75">
      <c r="AG238" s="86"/>
    </row>
    <row r="239" ht="12.75">
      <c r="AG239" s="86"/>
    </row>
    <row r="240" ht="12.75">
      <c r="AG240" s="86"/>
    </row>
    <row r="241" ht="12.75">
      <c r="AG241" s="86"/>
    </row>
    <row r="242" ht="12.75">
      <c r="AG242" s="86"/>
    </row>
    <row r="243" ht="12.75">
      <c r="AG243" s="86"/>
    </row>
    <row r="244" ht="12.75">
      <c r="AG244" s="86"/>
    </row>
    <row r="245" ht="12.75">
      <c r="AG245" s="86"/>
    </row>
    <row r="246" ht="12.75">
      <c r="AG246" s="86"/>
    </row>
    <row r="247" ht="12.75">
      <c r="AG247" s="86"/>
    </row>
    <row r="248" ht="12.75">
      <c r="AG248" s="86"/>
    </row>
    <row r="249" ht="12.75">
      <c r="AG249" s="86"/>
    </row>
    <row r="250" ht="12.75">
      <c r="AG250" s="86"/>
    </row>
    <row r="251" ht="12.75">
      <c r="AG251" s="86"/>
    </row>
    <row r="252" ht="12.75">
      <c r="AG252" s="86"/>
    </row>
    <row r="253" ht="12.75">
      <c r="AG253" s="86"/>
    </row>
    <row r="254" ht="12.75">
      <c r="AG254" s="86"/>
    </row>
    <row r="255" ht="12.75">
      <c r="AG255" s="86"/>
    </row>
    <row r="256" ht="12.75">
      <c r="AG256" s="86"/>
    </row>
    <row r="257" ht="12.75">
      <c r="AG257" s="86"/>
    </row>
    <row r="258" ht="12.75">
      <c r="AG258" s="86"/>
    </row>
    <row r="259" ht="12.75">
      <c r="AG259" s="86"/>
    </row>
    <row r="260" ht="12.75">
      <c r="AG260" s="86"/>
    </row>
    <row r="261" ht="12.75">
      <c r="AG261" s="86"/>
    </row>
    <row r="262" ht="12.75">
      <c r="AG262" s="86"/>
    </row>
    <row r="263" ht="12.75">
      <c r="AG263" s="86"/>
    </row>
    <row r="264" ht="12.75">
      <c r="AG264" s="86"/>
    </row>
    <row r="265" ht="12.75">
      <c r="AG265" s="86"/>
    </row>
    <row r="266" ht="12.75">
      <c r="AG266" s="86"/>
    </row>
    <row r="267" ht="12.75">
      <c r="AG267" s="86"/>
    </row>
    <row r="268" ht="12.75">
      <c r="AG268" s="86"/>
    </row>
    <row r="269" ht="12.75">
      <c r="AG269" s="86"/>
    </row>
    <row r="270" ht="12.75">
      <c r="AG270" s="86"/>
    </row>
    <row r="271" ht="12.75">
      <c r="AG271" s="86"/>
    </row>
    <row r="272" ht="12.75">
      <c r="AG272" s="86"/>
    </row>
    <row r="273" ht="12.75">
      <c r="AG273" s="86"/>
    </row>
    <row r="274" ht="12.75">
      <c r="AG274" s="86"/>
    </row>
    <row r="275" ht="12.75">
      <c r="AG275" s="86"/>
    </row>
    <row r="276" ht="12.75">
      <c r="AG276" s="86"/>
    </row>
    <row r="277" ht="12.75">
      <c r="AG277" s="86"/>
    </row>
    <row r="278" ht="12.75">
      <c r="AG278" s="86"/>
    </row>
    <row r="279" ht="12.75">
      <c r="AG279" s="86"/>
    </row>
    <row r="280" ht="12.75">
      <c r="AG280" s="86"/>
    </row>
    <row r="281" ht="12.75">
      <c r="AG281" s="86"/>
    </row>
    <row r="282" ht="12.75">
      <c r="AG282" s="86"/>
    </row>
    <row r="283" ht="12.75">
      <c r="AG283" s="86"/>
    </row>
    <row r="284" ht="12.75">
      <c r="AG284" s="86"/>
    </row>
    <row r="285" ht="12.75">
      <c r="AG285" s="86"/>
    </row>
    <row r="286" ht="12.75">
      <c r="AG286" s="86"/>
    </row>
    <row r="287" ht="12.75">
      <c r="AG287" s="86"/>
    </row>
    <row r="288" ht="12.75">
      <c r="AG288" s="86"/>
    </row>
    <row r="289" ht="12.75">
      <c r="AG289" s="86"/>
    </row>
    <row r="290" ht="12.75">
      <c r="AG290" s="86"/>
    </row>
    <row r="291" ht="12.75">
      <c r="AG291" s="86"/>
    </row>
    <row r="292" ht="12.75">
      <c r="AG292" s="86"/>
    </row>
    <row r="293" ht="12.75">
      <c r="AG293" s="86"/>
    </row>
    <row r="294" ht="12.75">
      <c r="AG294" s="86"/>
    </row>
    <row r="295" ht="12.75">
      <c r="AG295" s="86"/>
    </row>
    <row r="296" ht="12.75">
      <c r="AG296" s="86"/>
    </row>
    <row r="297" ht="12.75">
      <c r="AG297" s="86"/>
    </row>
    <row r="298" ht="12.75">
      <c r="AG298" s="86"/>
    </row>
    <row r="299" ht="12.75">
      <c r="AG299" s="86"/>
    </row>
    <row r="300" ht="12.75">
      <c r="AG300" s="86"/>
    </row>
    <row r="301" ht="12.75">
      <c r="AG301" s="86"/>
    </row>
    <row r="302" ht="12.75">
      <c r="AG302" s="86"/>
    </row>
    <row r="303" ht="12.75">
      <c r="AG303" s="86"/>
    </row>
    <row r="304" ht="12.75">
      <c r="AG304" s="86"/>
    </row>
    <row r="305" ht="12.75">
      <c r="AG305" s="86"/>
    </row>
    <row r="306" ht="12.75">
      <c r="AG306" s="86"/>
    </row>
    <row r="307" ht="12.75">
      <c r="AG307" s="86"/>
    </row>
    <row r="308" ht="12.75">
      <c r="AG308" s="86"/>
    </row>
    <row r="309" ht="12.75">
      <c r="AG309" s="86"/>
    </row>
    <row r="310" ht="12.75">
      <c r="AG310" s="86"/>
    </row>
    <row r="311" ht="12.75">
      <c r="AG311" s="86"/>
    </row>
    <row r="312" ht="12.75">
      <c r="AG312" s="86"/>
    </row>
    <row r="313" ht="12.75">
      <c r="AG313" s="86"/>
    </row>
    <row r="314" ht="12.75">
      <c r="AG314" s="86"/>
    </row>
    <row r="315" ht="12.75">
      <c r="AG315" s="86"/>
    </row>
    <row r="316" ht="12.75">
      <c r="AG316" s="86"/>
    </row>
    <row r="317" ht="12.75">
      <c r="AG317" s="86"/>
    </row>
    <row r="318" ht="12.75">
      <c r="AG318" s="86"/>
    </row>
    <row r="319" ht="12.75">
      <c r="AG319" s="86"/>
    </row>
    <row r="320" ht="12.75">
      <c r="AG320" s="86"/>
    </row>
    <row r="321" ht="12.75">
      <c r="AG321" s="86"/>
    </row>
    <row r="322" ht="12.75">
      <c r="AG322" s="86"/>
    </row>
    <row r="323" ht="12.75">
      <c r="AG323" s="86"/>
    </row>
    <row r="324" ht="12.75">
      <c r="AG324" s="86"/>
    </row>
    <row r="325" ht="12.75">
      <c r="AG325" s="86"/>
    </row>
    <row r="326" ht="12.75">
      <c r="AG326" s="86"/>
    </row>
    <row r="327" ht="12.75">
      <c r="AG327" s="86"/>
    </row>
    <row r="328" ht="12.75">
      <c r="AG328" s="86"/>
    </row>
    <row r="329" ht="12.75">
      <c r="AG329" s="86"/>
    </row>
    <row r="330" ht="12.75">
      <c r="AG330" s="86"/>
    </row>
    <row r="331" ht="12.75">
      <c r="AG331" s="86"/>
    </row>
    <row r="332" ht="12.75">
      <c r="AG332" s="86"/>
    </row>
    <row r="333" ht="12.75">
      <c r="AG333" s="86"/>
    </row>
    <row r="334" ht="12.75">
      <c r="AG334" s="86"/>
    </row>
    <row r="335" ht="12.75">
      <c r="AG335" s="86"/>
    </row>
    <row r="336" ht="12.75">
      <c r="AG336" s="86"/>
    </row>
    <row r="337" ht="12.75">
      <c r="AG337" s="86"/>
    </row>
    <row r="338" ht="12.75">
      <c r="AG338" s="86"/>
    </row>
    <row r="339" ht="12.75">
      <c r="AG339" s="86"/>
    </row>
    <row r="340" ht="12.75">
      <c r="AG340" s="86"/>
    </row>
    <row r="341" ht="12.75">
      <c r="AG341" s="86"/>
    </row>
    <row r="342" ht="12.75">
      <c r="AG342" s="86"/>
    </row>
    <row r="343" ht="12.75">
      <c r="AG343" s="86"/>
    </row>
    <row r="344" ht="12.75">
      <c r="AG344" s="86"/>
    </row>
    <row r="345" ht="12.75">
      <c r="AG345" s="86"/>
    </row>
    <row r="346" ht="12.75">
      <c r="AG346" s="86"/>
    </row>
    <row r="347" ht="12.75">
      <c r="AG347" s="86"/>
    </row>
    <row r="348" ht="12.75">
      <c r="AG348" s="86"/>
    </row>
    <row r="349" ht="12.75">
      <c r="AG349" s="86"/>
    </row>
    <row r="350" ht="12.75">
      <c r="AG350" s="86"/>
    </row>
    <row r="351" ht="12.75">
      <c r="AG351" s="86"/>
    </row>
    <row r="352" ht="12.75">
      <c r="AG352" s="86"/>
    </row>
    <row r="353" ht="12.75">
      <c r="AG353" s="86"/>
    </row>
    <row r="354" ht="12.75">
      <c r="AG354" s="86"/>
    </row>
    <row r="355" ht="12.75">
      <c r="AG355" s="86"/>
    </row>
    <row r="356" ht="12.75">
      <c r="AG356" s="86"/>
    </row>
    <row r="357" ht="12.75">
      <c r="AG357" s="86"/>
    </row>
    <row r="358" ht="12.75">
      <c r="AG358" s="86"/>
    </row>
    <row r="359" ht="12.75">
      <c r="AG359" s="86"/>
    </row>
    <row r="360" ht="12.75">
      <c r="AG360" s="86"/>
    </row>
    <row r="361" ht="12.75">
      <c r="AG361" s="86"/>
    </row>
    <row r="362" ht="12.75">
      <c r="AG362" s="86"/>
    </row>
    <row r="363" ht="12.75">
      <c r="AG363" s="86"/>
    </row>
    <row r="364" ht="12.75">
      <c r="AG364" s="86"/>
    </row>
    <row r="365" ht="12.75">
      <c r="AG365" s="86"/>
    </row>
    <row r="366" ht="12.75">
      <c r="AG366" s="86"/>
    </row>
    <row r="367" ht="12.75">
      <c r="AG367" s="86"/>
    </row>
    <row r="368" ht="12.75">
      <c r="AG368" s="86"/>
    </row>
    <row r="369" ht="12.75">
      <c r="AG369" s="86"/>
    </row>
    <row r="370" ht="12.75">
      <c r="AG370" s="86"/>
    </row>
    <row r="371" ht="12.75">
      <c r="AG371" s="86"/>
    </row>
    <row r="372" ht="12.75">
      <c r="AG372" s="86"/>
    </row>
    <row r="373" ht="12.75">
      <c r="AG373" s="86"/>
    </row>
    <row r="374" ht="12.75">
      <c r="AG374" s="86"/>
    </row>
    <row r="375" ht="12.75">
      <c r="AG375" s="86"/>
    </row>
    <row r="376" ht="12.75">
      <c r="AG376" s="86"/>
    </row>
    <row r="377" ht="12.75">
      <c r="AG377" s="86"/>
    </row>
    <row r="378" ht="12.75">
      <c r="AG378" s="86"/>
    </row>
    <row r="379" ht="12.75">
      <c r="AG379" s="86"/>
    </row>
    <row r="380" ht="12.75">
      <c r="AG380" s="86"/>
    </row>
    <row r="381" ht="12.75">
      <c r="AG381" s="86"/>
    </row>
    <row r="382" ht="12.75">
      <c r="AG382" s="86"/>
    </row>
    <row r="383" ht="12.75">
      <c r="AG383" s="86"/>
    </row>
    <row r="384" ht="12.75">
      <c r="AG384" s="86"/>
    </row>
    <row r="385" ht="12.75">
      <c r="AG385" s="86"/>
    </row>
    <row r="386" ht="12.75">
      <c r="AG386" s="86"/>
    </row>
    <row r="387" ht="12.75">
      <c r="AG387" s="86"/>
    </row>
    <row r="388" ht="12.75">
      <c r="AG388" s="86"/>
    </row>
    <row r="389" ht="12.75">
      <c r="AG389" s="86"/>
    </row>
    <row r="390" ht="12.75">
      <c r="AG390" s="86"/>
    </row>
    <row r="391" ht="12.75">
      <c r="AG391" s="86"/>
    </row>
    <row r="392" ht="12.75">
      <c r="AG392" s="86"/>
    </row>
    <row r="393" ht="12.75">
      <c r="AG393" s="86"/>
    </row>
    <row r="394" ht="12.75">
      <c r="AG394" s="86"/>
    </row>
    <row r="395" ht="12.75">
      <c r="AG395" s="86"/>
    </row>
    <row r="396" ht="12.75">
      <c r="AG396" s="86"/>
    </row>
    <row r="397" ht="12.75">
      <c r="AG397" s="86"/>
    </row>
    <row r="398" ht="12.75">
      <c r="AG398" s="86"/>
    </row>
    <row r="399" ht="12.75">
      <c r="AG399" s="86"/>
    </row>
    <row r="400" ht="12.75">
      <c r="AG400" s="86"/>
    </row>
    <row r="401" ht="12.75">
      <c r="AG401" s="86"/>
    </row>
    <row r="402" ht="12.75">
      <c r="AG402" s="86"/>
    </row>
    <row r="403" ht="12.75">
      <c r="AG403" s="86"/>
    </row>
    <row r="404" ht="12.75">
      <c r="AG404" s="86"/>
    </row>
    <row r="405" ht="12.75">
      <c r="AG405" s="86"/>
    </row>
    <row r="406" ht="12.75">
      <c r="AG406" s="86"/>
    </row>
    <row r="407" ht="12.75">
      <c r="AG407" s="86"/>
    </row>
    <row r="408" ht="12.75">
      <c r="AG408" s="86"/>
    </row>
    <row r="409" ht="12.75">
      <c r="AG409" s="86"/>
    </row>
    <row r="410" ht="12.75">
      <c r="AG410" s="86"/>
    </row>
    <row r="411" ht="12.75">
      <c r="AG411" s="86"/>
    </row>
    <row r="412" ht="12.75">
      <c r="AG412" s="86"/>
    </row>
    <row r="413" ht="12.75">
      <c r="AG413" s="86"/>
    </row>
    <row r="414" ht="12.75">
      <c r="AG414" s="86"/>
    </row>
    <row r="415" ht="12.75">
      <c r="AG415" s="86"/>
    </row>
    <row r="416" ht="12.75">
      <c r="AG416" s="86"/>
    </row>
    <row r="417" ht="12.75">
      <c r="AG417" s="86"/>
    </row>
    <row r="418" ht="12.75">
      <c r="AG418" s="86"/>
    </row>
    <row r="419" ht="12.75">
      <c r="AG419" s="86"/>
    </row>
    <row r="420" ht="12.75">
      <c r="AG420" s="86"/>
    </row>
    <row r="421" ht="12.75">
      <c r="AG421" s="86"/>
    </row>
    <row r="422" ht="12.75">
      <c r="AG422" s="86"/>
    </row>
    <row r="423" ht="12.75">
      <c r="AG423" s="86"/>
    </row>
    <row r="424" ht="12.75">
      <c r="AG424" s="86"/>
    </row>
    <row r="425" ht="12.75">
      <c r="AG425" s="86"/>
    </row>
    <row r="426" ht="12.75">
      <c r="AG426" s="86"/>
    </row>
    <row r="427" ht="12.75">
      <c r="AG427" s="86"/>
    </row>
    <row r="428" ht="12.75">
      <c r="AG428" s="86"/>
    </row>
    <row r="429" ht="12.75">
      <c r="AG429" s="86"/>
    </row>
    <row r="430" ht="12.75">
      <c r="AG430" s="86"/>
    </row>
    <row r="431" ht="12.75">
      <c r="AG431" s="86"/>
    </row>
    <row r="432" ht="12.75">
      <c r="AG432" s="86"/>
    </row>
    <row r="433" ht="12.75">
      <c r="AG433" s="86"/>
    </row>
    <row r="434" ht="12.75">
      <c r="AG434" s="86"/>
    </row>
    <row r="435" ht="12.75">
      <c r="AG435" s="86"/>
    </row>
    <row r="436" ht="12.75">
      <c r="AG436" s="86"/>
    </row>
    <row r="437" ht="12.75">
      <c r="AG437" s="86"/>
    </row>
    <row r="438" ht="12.75">
      <c r="AG438" s="86"/>
    </row>
    <row r="439" ht="12.75">
      <c r="AG439" s="86"/>
    </row>
    <row r="440" ht="12.75">
      <c r="AG440" s="86"/>
    </row>
    <row r="441" ht="12.75">
      <c r="AG441" s="86"/>
    </row>
    <row r="442" ht="12.75">
      <c r="AG442" s="86"/>
    </row>
    <row r="443" ht="12.75">
      <c r="AG443" s="86"/>
    </row>
    <row r="444" ht="12.75">
      <c r="AG444" s="86"/>
    </row>
    <row r="445" ht="12.75">
      <c r="AG445" s="86"/>
    </row>
    <row r="446" ht="12.75">
      <c r="AG446" s="86"/>
    </row>
    <row r="447" ht="12.75">
      <c r="AG447" s="86"/>
    </row>
    <row r="448" ht="12.75">
      <c r="AG448" s="86"/>
    </row>
    <row r="449" ht="12.75">
      <c r="AG449" s="86"/>
    </row>
    <row r="450" ht="12.75">
      <c r="AG450" s="86"/>
    </row>
    <row r="451" ht="12.75">
      <c r="AG451" s="86"/>
    </row>
    <row r="452" ht="12.75">
      <c r="AG452" s="86"/>
    </row>
    <row r="453" ht="12.75">
      <c r="AG453" s="86"/>
    </row>
    <row r="454" ht="12.75">
      <c r="AG454" s="86"/>
    </row>
    <row r="455" ht="12.75">
      <c r="AG455" s="86"/>
    </row>
    <row r="456" ht="12.75">
      <c r="AG456" s="86"/>
    </row>
    <row r="457" ht="12.75">
      <c r="AG457" s="86"/>
    </row>
    <row r="458" ht="12.75">
      <c r="AG458" s="86"/>
    </row>
    <row r="459" ht="12.75">
      <c r="AG459" s="86"/>
    </row>
    <row r="460" ht="12.75">
      <c r="AG460" s="86"/>
    </row>
    <row r="461" ht="12.75">
      <c r="AG461" s="86"/>
    </row>
    <row r="462" ht="12.75">
      <c r="AG462" s="86"/>
    </row>
    <row r="463" ht="12.75">
      <c r="AG463" s="86"/>
    </row>
    <row r="464" ht="12.75">
      <c r="AG464" s="86"/>
    </row>
    <row r="465" ht="12.75">
      <c r="AG465" s="86"/>
    </row>
    <row r="466" ht="12.75">
      <c r="AG466" s="86"/>
    </row>
    <row r="467" ht="12.75">
      <c r="AG467" s="86"/>
    </row>
    <row r="468" ht="12.75">
      <c r="AG468" s="86"/>
    </row>
    <row r="469" ht="12.75">
      <c r="AG469" s="86"/>
    </row>
    <row r="470" ht="12.75">
      <c r="AG470" s="86"/>
    </row>
    <row r="471" ht="12.75">
      <c r="AG471" s="86"/>
    </row>
    <row r="472" ht="12.75">
      <c r="AG472" s="86"/>
    </row>
    <row r="473" ht="12.75">
      <c r="AG473" s="86"/>
    </row>
    <row r="474" ht="12.75">
      <c r="AG474" s="86"/>
    </row>
    <row r="475" ht="12.75">
      <c r="AG475" s="86"/>
    </row>
    <row r="476" ht="12.75">
      <c r="AG476" s="86"/>
    </row>
    <row r="477" ht="12.75">
      <c r="AG477" s="86"/>
    </row>
    <row r="478" ht="12.75">
      <c r="AG478" s="86"/>
    </row>
    <row r="479" ht="12.75">
      <c r="AG479" s="86"/>
    </row>
    <row r="480" ht="12.75">
      <c r="AG480" s="86"/>
    </row>
    <row r="481" ht="12.75">
      <c r="AG481" s="86"/>
    </row>
    <row r="482" ht="12.75">
      <c r="AG482" s="86"/>
    </row>
    <row r="483" ht="12.75">
      <c r="AG483" s="86"/>
    </row>
    <row r="484" ht="12.75">
      <c r="AG484" s="86"/>
    </row>
    <row r="485" ht="12.75">
      <c r="AG485" s="86"/>
    </row>
    <row r="486" ht="12.75">
      <c r="AG486" s="86"/>
    </row>
    <row r="487" ht="12.75">
      <c r="AG487" s="86"/>
    </row>
    <row r="488" ht="12.75">
      <c r="AG488" s="86"/>
    </row>
    <row r="489" ht="12.75">
      <c r="AG489" s="86"/>
    </row>
    <row r="490" ht="12.75">
      <c r="AG490" s="86"/>
    </row>
    <row r="491" ht="12.75">
      <c r="AG491" s="86"/>
    </row>
    <row r="492" ht="12.75">
      <c r="AG492" s="86"/>
    </row>
    <row r="493" ht="12.75">
      <c r="AG493" s="86"/>
    </row>
    <row r="494" ht="12.75">
      <c r="AG494" s="86"/>
    </row>
    <row r="495" ht="12.75">
      <c r="AG495" s="86"/>
    </row>
    <row r="496" ht="12.75">
      <c r="AG496" s="86"/>
    </row>
    <row r="497" ht="12.75">
      <c r="AG497" s="86"/>
    </row>
    <row r="498" ht="12.75">
      <c r="AG498" s="86"/>
    </row>
    <row r="499" ht="12.75">
      <c r="AG499" s="86"/>
    </row>
    <row r="500" ht="12.75">
      <c r="AG500" s="86"/>
    </row>
    <row r="501" ht="12.75">
      <c r="AG501" s="86"/>
    </row>
    <row r="502" ht="12.75">
      <c r="AG502" s="86"/>
    </row>
    <row r="503" ht="12.75">
      <c r="AG503" s="86"/>
    </row>
    <row r="504" ht="12.75">
      <c r="AG504" s="86"/>
    </row>
    <row r="505" ht="12.75">
      <c r="AG505" s="86"/>
    </row>
  </sheetData>
  <sheetProtection password="DEE9" sheet="1" object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V102:AL127"/>
  <sheetViews>
    <sheetView showGridLines="0" zoomScale="80" zoomScaleNormal="80" workbookViewId="0" topLeftCell="AA101">
      <selection activeCell="AB102" sqref="AB102"/>
    </sheetView>
  </sheetViews>
  <sheetFormatPr defaultColWidth="9.140625" defaultRowHeight="12.75"/>
  <cols>
    <col min="27" max="27" width="4.00390625" style="0" customWidth="1"/>
    <col min="28" max="28" width="4.7109375" style="0" customWidth="1"/>
    <col min="31" max="31" width="24.7109375" style="0" customWidth="1"/>
    <col min="32" max="32" width="11.140625" style="0" customWidth="1"/>
    <col min="35" max="35" width="19.574218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2" ht="15.75">
      <c r="AC102" s="48" t="s">
        <v>98</v>
      </c>
    </row>
    <row r="104" spans="29:37" ht="12.75">
      <c r="AC104" t="s">
        <v>99</v>
      </c>
      <c r="AF104" s="49">
        <v>16</v>
      </c>
      <c r="AH104" t="s">
        <v>100</v>
      </c>
      <c r="AK104" s="49">
        <v>1</v>
      </c>
    </row>
    <row r="105" ht="6" customHeight="1">
      <c r="AF105" s="5"/>
    </row>
    <row r="106" spans="29:38" ht="12.75">
      <c r="AC106" t="s">
        <v>101</v>
      </c>
      <c r="AF106" s="49">
        <v>2</v>
      </c>
      <c r="AH106" s="50" t="s">
        <v>102</v>
      </c>
      <c r="AK106" s="51" t="s">
        <v>103</v>
      </c>
      <c r="AL106" s="51" t="s">
        <v>104</v>
      </c>
    </row>
    <row r="107" spans="32:38" ht="12.75" customHeight="1">
      <c r="AF107" s="5"/>
      <c r="AK107" s="33">
        <v>20</v>
      </c>
      <c r="AL107" s="33">
        <v>20</v>
      </c>
    </row>
    <row r="108" spans="29:37" ht="12.75">
      <c r="AC108" t="s">
        <v>105</v>
      </c>
      <c r="AF108" s="49">
        <v>0.6</v>
      </c>
      <c r="AH108" t="s">
        <v>106</v>
      </c>
      <c r="AK108" s="49">
        <v>0.5</v>
      </c>
    </row>
    <row r="109" ht="8.25" customHeight="1">
      <c r="AF109" s="5"/>
    </row>
    <row r="110" spans="29:32" ht="12.75">
      <c r="AC110" t="s">
        <v>107</v>
      </c>
      <c r="AF110" s="49">
        <v>0.7</v>
      </c>
    </row>
    <row r="111" ht="12" customHeight="1">
      <c r="AF111" s="5"/>
    </row>
    <row r="112" ht="12.75" hidden="1">
      <c r="AF112" s="5"/>
    </row>
    <row r="113" spans="29:32" ht="12.75">
      <c r="AC113" s="52" t="s">
        <v>108</v>
      </c>
      <c r="AF113" s="5"/>
    </row>
    <row r="114" spans="29:37" ht="12.75">
      <c r="AC114" s="50" t="s">
        <v>109</v>
      </c>
      <c r="AF114" s="49">
        <v>133</v>
      </c>
      <c r="AH114" t="s">
        <v>110</v>
      </c>
      <c r="AK114" s="49">
        <v>150</v>
      </c>
    </row>
    <row r="115" spans="32:37" ht="12.75">
      <c r="AF115" s="5"/>
      <c r="AK115" s="5"/>
    </row>
    <row r="116" spans="29:37" ht="12.75">
      <c r="AC116" t="s">
        <v>111</v>
      </c>
      <c r="AF116" s="53" t="s">
        <v>201</v>
      </c>
      <c r="AH116" t="s">
        <v>112</v>
      </c>
      <c r="AK116" s="54" t="s">
        <v>113</v>
      </c>
    </row>
    <row r="119" spans="22:32" ht="12.75">
      <c r="V119" s="55" t="s">
        <v>198</v>
      </c>
      <c r="W119" s="70">
        <v>1</v>
      </c>
      <c r="Z119" s="70">
        <f>VLOOKUP(AF119,V119:W121,2,FALSE)</f>
        <v>3</v>
      </c>
      <c r="AC119" s="52" t="s">
        <v>197</v>
      </c>
      <c r="AF119" s="54" t="s">
        <v>200</v>
      </c>
    </row>
    <row r="120" spans="22:32" ht="12.75">
      <c r="V120" s="55" t="s">
        <v>199</v>
      </c>
      <c r="W120" s="70">
        <v>2</v>
      </c>
      <c r="AD120" s="55"/>
      <c r="AF120" s="5"/>
    </row>
    <row r="121" spans="22:32" ht="12.75">
      <c r="V121" s="55" t="s">
        <v>200</v>
      </c>
      <c r="W121" s="70">
        <v>3</v>
      </c>
      <c r="Z121">
        <f>VLOOKUP(AF121,V123:W124,2,FALSE)</f>
        <v>1</v>
      </c>
      <c r="AC121" s="52" t="s">
        <v>114</v>
      </c>
      <c r="AF121" s="54" t="s">
        <v>115</v>
      </c>
    </row>
    <row r="123" spans="22:29" ht="12.75">
      <c r="V123" s="71" t="s">
        <v>115</v>
      </c>
      <c r="W123">
        <v>1</v>
      </c>
      <c r="AC123" t="s">
        <v>116</v>
      </c>
    </row>
    <row r="124" spans="22:38" ht="12.75">
      <c r="V124" s="71" t="s">
        <v>184</v>
      </c>
      <c r="W124">
        <v>2</v>
      </c>
      <c r="AC124" t="s">
        <v>117</v>
      </c>
      <c r="AF124" s="49">
        <v>1</v>
      </c>
      <c r="AH124" s="56" t="s">
        <v>118</v>
      </c>
      <c r="AJ124" s="57">
        <v>0.1</v>
      </c>
      <c r="AK124" s="56" t="s">
        <v>119</v>
      </c>
      <c r="AL124" s="56"/>
    </row>
    <row r="125" spans="29:37" ht="12.75">
      <c r="AC125" t="s">
        <v>120</v>
      </c>
      <c r="AH125" s="56" t="s">
        <v>121</v>
      </c>
      <c r="AJ125" s="58">
        <v>20</v>
      </c>
      <c r="AK125" s="56" t="s">
        <v>122</v>
      </c>
    </row>
    <row r="127" spans="29:32" ht="12.75">
      <c r="AC127" s="52" t="s">
        <v>123</v>
      </c>
      <c r="AF127" s="53" t="s">
        <v>201</v>
      </c>
    </row>
  </sheetData>
  <sheetProtection password="DEE9" sheet="1" objects="1"/>
  <dataValidations count="6">
    <dataValidation type="list" allowBlank="1" showInputMessage="1" showErrorMessage="1" errorTitle="Invalid Number of Hidden Layers." error="Number of hidden layer can either be 1 or 2. Please select from the drop down list." sqref="AF106">
      <formula1>"1,2"</formula1>
    </dataValidation>
    <dataValidation type="list" showInputMessage="1" showErrorMessage="1" errorTitle="Wrong Option Selected !" error="Please Select YES or NO from the drop down menu." sqref="AF116 AF127">
      <formula1>"YES,NO"</formula1>
    </dataValidation>
    <dataValidation type="list" showInputMessage="1" showErrorMessage="1" errorTitle="Wrong Option Selected !" error="Please Select one option from the drop down menu." sqref="AF121">
      <formula1>$V$123:$V$124</formula1>
    </dataValidation>
    <dataValidation type="list" allowBlank="1" showInputMessage="1" showErrorMessage="1" errorTitle="Wrong Option Selected !" error="Please select the numbers 1 or 2 from the drop down menu in the cell." sqref="AF124">
      <formula1>"1,2"</formula1>
    </dataValidation>
    <dataValidation type="list" showInputMessage="1" showErrorMessage="1" errorTitle="Wrong Option Selected !" error="Please select one option from the drop down menu in the cell." sqref="AK116">
      <formula1>"Batch,Sequential"</formula1>
    </dataValidation>
    <dataValidation type="list" showInputMessage="1" showErrorMessage="1" errorTitle="Wrong Option Selected !" error="Please Select one from the drop down menu" sqref="AF119">
      <formula1>$V$119:$V$121</formula1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Z85:CT3519"/>
  <sheetViews>
    <sheetView showGridLines="0" zoomScale="80" zoomScaleNormal="80" workbookViewId="0" topLeftCell="AB92">
      <selection activeCell="AD106" sqref="AD106"/>
    </sheetView>
  </sheetViews>
  <sheetFormatPr defaultColWidth="9.140625" defaultRowHeight="12.75"/>
  <cols>
    <col min="1" max="27" width="9.140625" style="5" hidden="1" customWidth="1"/>
    <col min="28" max="28" width="11.28125" style="5" customWidth="1"/>
    <col min="29" max="29" width="16.57421875" style="5" customWidth="1"/>
    <col min="30" max="30" width="22.140625" style="5" customWidth="1"/>
    <col min="31" max="31" width="20.00390625" style="106" bestFit="1" customWidth="1"/>
    <col min="32" max="35" width="16.57421875" style="106" customWidth="1"/>
    <col min="36" max="44" width="16.57421875" style="5" customWidth="1"/>
    <col min="45" max="45" width="16.57421875" style="106" customWidth="1"/>
    <col min="46" max="88" width="16.57421875" style="5" customWidth="1"/>
    <col min="89" max="16384" width="9.1406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spans="29:45" s="1" customFormat="1" ht="15.75">
      <c r="AC85" s="44" t="s">
        <v>60</v>
      </c>
      <c r="AE85" s="138"/>
      <c r="AF85" s="138"/>
      <c r="AG85" s="138"/>
      <c r="AH85" s="138"/>
      <c r="AI85" s="138"/>
      <c r="AS85" s="138"/>
    </row>
    <row r="86" spans="29:45" s="1" customFormat="1" ht="12.75">
      <c r="AC86" s="45" t="s">
        <v>61</v>
      </c>
      <c r="AD86" s="1" t="s">
        <v>62</v>
      </c>
      <c r="AE86" s="138"/>
      <c r="AF86" s="138"/>
      <c r="AG86" s="138" t="s">
        <v>63</v>
      </c>
      <c r="AH86" s="138"/>
      <c r="AI86" s="138"/>
      <c r="AS86" s="138"/>
    </row>
    <row r="87" spans="30:45" s="1" customFormat="1" ht="12.75">
      <c r="AD87" s="1" t="s">
        <v>224</v>
      </c>
      <c r="AE87" s="138"/>
      <c r="AF87" s="138"/>
      <c r="AG87" s="138"/>
      <c r="AH87" s="138"/>
      <c r="AI87" s="138"/>
      <c r="AS87" s="138"/>
    </row>
    <row r="88" spans="29:45" s="1" customFormat="1" ht="12.75">
      <c r="AC88" s="1" t="s">
        <v>64</v>
      </c>
      <c r="AE88" s="138"/>
      <c r="AF88" s="138"/>
      <c r="AG88" s="138"/>
      <c r="AH88" s="138"/>
      <c r="AI88" s="138"/>
      <c r="AS88" s="138"/>
    </row>
    <row r="89" spans="30:45" s="1" customFormat="1" ht="12.75">
      <c r="AD89" s="46" t="s">
        <v>65</v>
      </c>
      <c r="AE89" s="138"/>
      <c r="AF89" s="138"/>
      <c r="AG89" s="138"/>
      <c r="AH89" s="138"/>
      <c r="AI89" s="138"/>
      <c r="AS89" s="138"/>
    </row>
    <row r="90" spans="30:45" s="1" customFormat="1" ht="12.75">
      <c r="AD90" s="46" t="s">
        <v>66</v>
      </c>
      <c r="AE90" s="138"/>
      <c r="AF90" s="138"/>
      <c r="AG90" s="138"/>
      <c r="AH90" s="138"/>
      <c r="AI90" s="138"/>
      <c r="AS90" s="138"/>
    </row>
    <row r="91" spans="30:45" s="1" customFormat="1" ht="12.75">
      <c r="AD91" s="46" t="s">
        <v>67</v>
      </c>
      <c r="AE91" s="138"/>
      <c r="AF91" s="138"/>
      <c r="AG91" s="138"/>
      <c r="AH91" s="138"/>
      <c r="AI91" s="138"/>
      <c r="AS91" s="138"/>
    </row>
    <row r="92" spans="30:45" s="1" customFormat="1" ht="12.75">
      <c r="AD92" s="46" t="s">
        <v>68</v>
      </c>
      <c r="AE92" s="138"/>
      <c r="AF92" s="138"/>
      <c r="AG92" s="138"/>
      <c r="AH92" s="138"/>
      <c r="AI92" s="138"/>
      <c r="AS92" s="138"/>
    </row>
    <row r="93" spans="29:45" s="1" customFormat="1" ht="12.75">
      <c r="AC93" s="1" t="s">
        <v>69</v>
      </c>
      <c r="AE93" s="138"/>
      <c r="AF93" s="138"/>
      <c r="AG93" s="138"/>
      <c r="AH93" s="138"/>
      <c r="AI93" s="138"/>
      <c r="AS93" s="138"/>
    </row>
    <row r="94" spans="29:45" s="1" customFormat="1" ht="12.75">
      <c r="AC94" s="1" t="s">
        <v>70</v>
      </c>
      <c r="AE94" s="138"/>
      <c r="AF94" s="138"/>
      <c r="AG94" s="138"/>
      <c r="AH94" s="138"/>
      <c r="AI94" s="138"/>
      <c r="AS94" s="138"/>
    </row>
    <row r="95" spans="26:45" s="1" customFormat="1" ht="12.75">
      <c r="Z95" s="1" t="s">
        <v>76</v>
      </c>
      <c r="AC95" s="1" t="s">
        <v>71</v>
      </c>
      <c r="AE95" s="138"/>
      <c r="AF95" s="138"/>
      <c r="AG95" s="138"/>
      <c r="AH95" s="138"/>
      <c r="AI95" s="138"/>
      <c r="AS95" s="138"/>
    </row>
    <row r="96" spans="26:45" s="1" customFormat="1" ht="12.75">
      <c r="Z96" s="1" t="s">
        <v>19</v>
      </c>
      <c r="AC96" s="1" t="s">
        <v>72</v>
      </c>
      <c r="AE96" s="138"/>
      <c r="AF96" s="138"/>
      <c r="AG96" s="138"/>
      <c r="AH96" s="138"/>
      <c r="AI96" s="138"/>
      <c r="AS96" s="138"/>
    </row>
    <row r="97" spans="26:45" s="1" customFormat="1" ht="12.75">
      <c r="Z97" s="1" t="s">
        <v>18</v>
      </c>
      <c r="AC97" s="1" t="s">
        <v>73</v>
      </c>
      <c r="AE97" s="138"/>
      <c r="AF97" s="138"/>
      <c r="AG97" s="138"/>
      <c r="AH97" s="138"/>
      <c r="AI97" s="138"/>
      <c r="AS97" s="138"/>
    </row>
    <row r="98" spans="26:45" s="1" customFormat="1" ht="12.75">
      <c r="Z98" s="1" t="s">
        <v>75</v>
      </c>
      <c r="AE98" s="138"/>
      <c r="AF98" s="138"/>
      <c r="AG98" s="138"/>
      <c r="AH98" s="138"/>
      <c r="AI98" s="138"/>
      <c r="AS98" s="138"/>
    </row>
    <row r="99" spans="31:45" s="1" customFormat="1" ht="12.75">
      <c r="AE99" s="138"/>
      <c r="AF99" s="138"/>
      <c r="AG99" s="138"/>
      <c r="AH99" s="138"/>
      <c r="AI99" s="138"/>
      <c r="AS99" s="138"/>
    </row>
    <row r="100" spans="31:45" s="1" customFormat="1" ht="12.75">
      <c r="AE100" s="138"/>
      <c r="AF100" s="138"/>
      <c r="AG100" s="138"/>
      <c r="AH100" s="138"/>
      <c r="AI100" s="138"/>
      <c r="AS100" s="138"/>
    </row>
    <row r="101" spans="31:45" s="1" customFormat="1" ht="12.75">
      <c r="AE101" s="138"/>
      <c r="AF101" s="138"/>
      <c r="AG101" s="138"/>
      <c r="AH101" s="138"/>
      <c r="AI101" s="138"/>
      <c r="AS101" s="138"/>
    </row>
    <row r="102" spans="28:88" ht="12.75">
      <c r="AB102" s="47" t="s">
        <v>74</v>
      </c>
      <c r="AC102" s="35" t="s">
        <v>75</v>
      </c>
      <c r="AD102" s="35" t="s">
        <v>18</v>
      </c>
      <c r="AE102" s="105" t="s">
        <v>18</v>
      </c>
      <c r="AF102" s="105" t="s">
        <v>18</v>
      </c>
      <c r="AG102" s="105" t="s">
        <v>76</v>
      </c>
      <c r="AH102" s="105" t="s">
        <v>18</v>
      </c>
      <c r="AI102" s="105" t="s">
        <v>18</v>
      </c>
      <c r="AJ102" s="35" t="s">
        <v>18</v>
      </c>
      <c r="AK102" s="35" t="s">
        <v>18</v>
      </c>
      <c r="AL102" s="35" t="s">
        <v>18</v>
      </c>
      <c r="AM102" s="35" t="s">
        <v>18</v>
      </c>
      <c r="AN102" s="35" t="s">
        <v>18</v>
      </c>
      <c r="AO102" s="35" t="s">
        <v>18</v>
      </c>
      <c r="AP102" s="35" t="s">
        <v>18</v>
      </c>
      <c r="AQ102" s="35" t="s">
        <v>18</v>
      </c>
      <c r="AR102" s="35" t="s">
        <v>18</v>
      </c>
      <c r="AS102" s="35" t="s">
        <v>75</v>
      </c>
      <c r="AT102" s="35" t="s">
        <v>75</v>
      </c>
      <c r="AU102" s="35" t="s">
        <v>75</v>
      </c>
      <c r="AV102" s="35" t="s">
        <v>75</v>
      </c>
      <c r="AW102" s="35" t="s">
        <v>75</v>
      </c>
      <c r="AX102" s="35" t="s">
        <v>75</v>
      </c>
      <c r="AY102" s="35" t="s">
        <v>18</v>
      </c>
      <c r="AZ102" s="35" t="s">
        <v>18</v>
      </c>
      <c r="BA102" s="35" t="s">
        <v>75</v>
      </c>
      <c r="BB102" s="35" t="s">
        <v>75</v>
      </c>
      <c r="BC102" s="35" t="s">
        <v>75</v>
      </c>
      <c r="BD102" s="35" t="s">
        <v>75</v>
      </c>
      <c r="BE102" s="35" t="s">
        <v>75</v>
      </c>
      <c r="BF102" s="35" t="s">
        <v>75</v>
      </c>
      <c r="BG102" s="35" t="s">
        <v>75</v>
      </c>
      <c r="BH102" s="35" t="s">
        <v>75</v>
      </c>
      <c r="BI102" s="35" t="s">
        <v>75</v>
      </c>
      <c r="BJ102" s="35" t="s">
        <v>75</v>
      </c>
      <c r="BK102" s="35" t="s">
        <v>75</v>
      </c>
      <c r="BL102" s="35" t="s">
        <v>75</v>
      </c>
      <c r="BM102" s="35" t="s">
        <v>75</v>
      </c>
      <c r="BN102" s="35" t="s">
        <v>75</v>
      </c>
      <c r="BO102" s="35" t="s">
        <v>75</v>
      </c>
      <c r="BP102" s="35" t="s">
        <v>75</v>
      </c>
      <c r="BQ102" s="35" t="s">
        <v>75</v>
      </c>
      <c r="BR102" s="35" t="s">
        <v>75</v>
      </c>
      <c r="BS102" s="35" t="s">
        <v>75</v>
      </c>
      <c r="BT102" s="35" t="s">
        <v>75</v>
      </c>
      <c r="BU102" s="35" t="s">
        <v>75</v>
      </c>
      <c r="BV102" s="35" t="s">
        <v>75</v>
      </c>
      <c r="BW102" s="35" t="s">
        <v>75</v>
      </c>
      <c r="BX102" s="35" t="s">
        <v>75</v>
      </c>
      <c r="BY102" s="35" t="s">
        <v>75</v>
      </c>
      <c r="BZ102" s="35" t="s">
        <v>75</v>
      </c>
      <c r="CA102" s="35" t="s">
        <v>75</v>
      </c>
      <c r="CB102" s="35" t="s">
        <v>75</v>
      </c>
      <c r="CC102" s="35" t="s">
        <v>75</v>
      </c>
      <c r="CD102" s="35" t="s">
        <v>75</v>
      </c>
      <c r="CE102" s="35" t="s">
        <v>75</v>
      </c>
      <c r="CF102" s="35" t="s">
        <v>75</v>
      </c>
      <c r="CG102" s="35" t="s">
        <v>75</v>
      </c>
      <c r="CH102" s="35" t="s">
        <v>75</v>
      </c>
      <c r="CI102" s="35" t="s">
        <v>75</v>
      </c>
      <c r="CJ102" s="35" t="s">
        <v>75</v>
      </c>
    </row>
    <row r="103" spans="28:88" ht="15" customHeight="1">
      <c r="AB103" s="47" t="s">
        <v>77</v>
      </c>
      <c r="AC103" s="136" t="s">
        <v>303</v>
      </c>
      <c r="AD103" s="137" t="s">
        <v>239</v>
      </c>
      <c r="AE103" s="139" t="s">
        <v>281</v>
      </c>
      <c r="AF103" s="139" t="s">
        <v>282</v>
      </c>
      <c r="AG103" s="139" t="s">
        <v>283</v>
      </c>
      <c r="AH103" s="139" t="s">
        <v>284</v>
      </c>
      <c r="AI103" s="139" t="s">
        <v>285</v>
      </c>
      <c r="AJ103" s="39" t="s">
        <v>286</v>
      </c>
      <c r="AK103" s="39" t="s">
        <v>287</v>
      </c>
      <c r="AL103" s="39" t="s">
        <v>288</v>
      </c>
      <c r="AM103" s="39" t="s">
        <v>289</v>
      </c>
      <c r="AN103" s="39" t="s">
        <v>241</v>
      </c>
      <c r="AO103" s="39" t="s">
        <v>240</v>
      </c>
      <c r="AP103" s="39" t="s">
        <v>290</v>
      </c>
      <c r="AQ103" s="39" t="s">
        <v>291</v>
      </c>
      <c r="AR103" s="39" t="s">
        <v>292</v>
      </c>
      <c r="AS103" s="140" t="s">
        <v>294</v>
      </c>
      <c r="AT103" s="39" t="s">
        <v>295</v>
      </c>
      <c r="AU103" s="39" t="s">
        <v>296</v>
      </c>
      <c r="AV103" s="39" t="s">
        <v>297</v>
      </c>
      <c r="AW103" s="39" t="s">
        <v>298</v>
      </c>
      <c r="AX103" s="39" t="s">
        <v>299</v>
      </c>
      <c r="AY103" s="39" t="s">
        <v>300</v>
      </c>
      <c r="AZ103" s="39" t="s">
        <v>301</v>
      </c>
      <c r="BA103" s="39" t="s">
        <v>44</v>
      </c>
      <c r="BB103" s="39" t="s">
        <v>45</v>
      </c>
      <c r="BC103" s="39" t="s">
        <v>46</v>
      </c>
      <c r="BD103" s="39" t="s">
        <v>47</v>
      </c>
      <c r="BE103" s="39" t="s">
        <v>48</v>
      </c>
      <c r="BF103" s="39" t="s">
        <v>49</v>
      </c>
      <c r="BG103" s="39" t="s">
        <v>50</v>
      </c>
      <c r="BH103" s="39" t="s">
        <v>51</v>
      </c>
      <c r="BI103" s="39" t="s">
        <v>52</v>
      </c>
      <c r="BJ103" s="39" t="s">
        <v>53</v>
      </c>
      <c r="BK103" s="39" t="s">
        <v>54</v>
      </c>
      <c r="BL103" s="39" t="s">
        <v>55</v>
      </c>
      <c r="BM103" s="39" t="s">
        <v>56</v>
      </c>
      <c r="BN103" s="39" t="s">
        <v>57</v>
      </c>
      <c r="BO103" s="39" t="s">
        <v>58</v>
      </c>
      <c r="BP103" s="39" t="s">
        <v>59</v>
      </c>
      <c r="BQ103" s="39" t="s">
        <v>78</v>
      </c>
      <c r="BR103" s="39" t="s">
        <v>79</v>
      </c>
      <c r="BS103" s="39" t="s">
        <v>80</v>
      </c>
      <c r="BT103" s="39" t="s">
        <v>81</v>
      </c>
      <c r="BU103" s="39" t="s">
        <v>82</v>
      </c>
      <c r="BV103" s="39" t="s">
        <v>83</v>
      </c>
      <c r="BW103" s="39" t="s">
        <v>84</v>
      </c>
      <c r="BX103" s="39" t="s">
        <v>85</v>
      </c>
      <c r="BY103" s="39" t="s">
        <v>86</v>
      </c>
      <c r="BZ103" s="39" t="s">
        <v>87</v>
      </c>
      <c r="CA103" s="39" t="s">
        <v>88</v>
      </c>
      <c r="CB103" s="39" t="s">
        <v>89</v>
      </c>
      <c r="CC103" s="39" t="s">
        <v>90</v>
      </c>
      <c r="CD103" s="39" t="s">
        <v>91</v>
      </c>
      <c r="CE103" s="39" t="s">
        <v>92</v>
      </c>
      <c r="CF103" s="39" t="s">
        <v>93</v>
      </c>
      <c r="CG103" s="39" t="s">
        <v>94</v>
      </c>
      <c r="CH103" s="39" t="s">
        <v>95</v>
      </c>
      <c r="CI103" s="39" t="s">
        <v>96</v>
      </c>
      <c r="CJ103" s="39" t="s">
        <v>97</v>
      </c>
    </row>
    <row r="104" spans="28:98" ht="12.75" hidden="1">
      <c r="AB104" s="47"/>
      <c r="AK104" s="88"/>
      <c r="AL104" s="88"/>
      <c r="AM104" s="88"/>
      <c r="AN104" s="88"/>
      <c r="AO104" s="88"/>
      <c r="AP104" s="88"/>
      <c r="AQ104" s="88"/>
      <c r="AR104" s="88"/>
      <c r="AS104" s="141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</row>
    <row r="105" spans="29:52" ht="12.75">
      <c r="AC105" s="101">
        <v>38069</v>
      </c>
      <c r="AD105" s="142">
        <v>10212.97</v>
      </c>
      <c r="AE105" s="144">
        <v>10840.2</v>
      </c>
      <c r="AF105" s="144">
        <v>3822.33</v>
      </c>
      <c r="AG105" s="144">
        <v>1108.06</v>
      </c>
      <c r="AH105" s="144">
        <v>12483.24</v>
      </c>
      <c r="AI105" s="144">
        <v>1960.02</v>
      </c>
      <c r="AJ105" s="142">
        <v>572.92</v>
      </c>
      <c r="AK105" s="143">
        <v>11770.65</v>
      </c>
      <c r="AL105" s="143">
        <v>3.84</v>
      </c>
      <c r="AM105" s="142">
        <v>4.77</v>
      </c>
      <c r="AN105" s="142">
        <v>102.54</v>
      </c>
      <c r="AO105" s="143">
        <v>17.33</v>
      </c>
      <c r="AP105" s="143"/>
      <c r="AQ105" s="143"/>
      <c r="AR105" s="143"/>
      <c r="AS105" s="103"/>
      <c r="AT105" s="104"/>
      <c r="AU105" s="145"/>
      <c r="AV105" s="145"/>
      <c r="AW105" s="145"/>
      <c r="AX105" s="145"/>
      <c r="AY105" s="143">
        <v>2.8</v>
      </c>
      <c r="AZ105" s="143">
        <v>0.92</v>
      </c>
    </row>
    <row r="106" spans="29:88" ht="12.75">
      <c r="AC106" s="101">
        <v>38075</v>
      </c>
      <c r="AD106" s="142">
        <v>10470.59</v>
      </c>
      <c r="AE106" s="144">
        <v>11202.4</v>
      </c>
      <c r="AF106" s="144">
        <v>4007.6</v>
      </c>
      <c r="AG106" s="144">
        <v>1141.81</v>
      </c>
      <c r="AH106" s="144">
        <v>12731.76</v>
      </c>
      <c r="AI106" s="144">
        <v>2057.17</v>
      </c>
      <c r="AJ106" s="142">
        <v>603.45</v>
      </c>
      <c r="AK106" s="143">
        <v>11815.95</v>
      </c>
      <c r="AL106" s="143">
        <v>4.14</v>
      </c>
      <c r="AM106" s="142">
        <v>4.97</v>
      </c>
      <c r="AN106" s="142">
        <v>104.3</v>
      </c>
      <c r="AO106" s="143">
        <v>15.64</v>
      </c>
      <c r="AP106" s="143"/>
      <c r="AQ106" s="143"/>
      <c r="AR106" s="143"/>
      <c r="AS106" s="103">
        <v>0.7398</v>
      </c>
      <c r="AT106" s="104"/>
      <c r="AU106" s="145">
        <v>0.7621</v>
      </c>
      <c r="AV106" s="145">
        <v>1.2118</v>
      </c>
      <c r="AW106" s="145">
        <v>9503</v>
      </c>
      <c r="AX106" s="145">
        <v>0.7789</v>
      </c>
      <c r="AY106" s="100">
        <v>3.13</v>
      </c>
      <c r="AZ106" s="100">
        <v>0.93</v>
      </c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</row>
    <row r="107" spans="29:88" ht="12.75">
      <c r="AC107" s="101">
        <v>38082</v>
      </c>
      <c r="AD107" s="142">
        <v>10442.03</v>
      </c>
      <c r="AE107" s="144">
        <v>11166.1</v>
      </c>
      <c r="AF107" s="144">
        <v>4013.53</v>
      </c>
      <c r="AG107" s="144">
        <v>1139.32</v>
      </c>
      <c r="AH107" s="144">
        <v>12909.37</v>
      </c>
      <c r="AI107" s="144">
        <v>2052.88</v>
      </c>
      <c r="AJ107" s="142">
        <v>597.88</v>
      </c>
      <c r="AK107" s="143">
        <v>11897.51</v>
      </c>
      <c r="AL107" s="143">
        <v>4.2</v>
      </c>
      <c r="AM107" s="142">
        <v>5.03</v>
      </c>
      <c r="AN107" s="142">
        <v>101.62</v>
      </c>
      <c r="AO107" s="143">
        <v>16.26</v>
      </c>
      <c r="AP107" s="143"/>
      <c r="AQ107" s="143"/>
      <c r="AR107" s="143"/>
      <c r="AS107" s="103">
        <v>0.7459</v>
      </c>
      <c r="AT107" s="104"/>
      <c r="AU107" s="145">
        <v>0.7602</v>
      </c>
      <c r="AV107" s="145">
        <v>1.1993</v>
      </c>
      <c r="AW107" s="145">
        <v>9543</v>
      </c>
      <c r="AX107" s="145">
        <v>0.7674</v>
      </c>
      <c r="AY107" s="100">
        <v>3.22</v>
      </c>
      <c r="AZ107" s="100">
        <v>0.91</v>
      </c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</row>
    <row r="108" spans="29:88" ht="12.75">
      <c r="AC108" s="101">
        <v>38089</v>
      </c>
      <c r="AD108" s="142">
        <v>10451.97</v>
      </c>
      <c r="AE108" s="144">
        <v>11078.1</v>
      </c>
      <c r="AF108" s="144">
        <v>4033.98</v>
      </c>
      <c r="AG108" s="144">
        <v>1134.61</v>
      </c>
      <c r="AH108" s="144">
        <v>12458.38</v>
      </c>
      <c r="AI108" s="144">
        <v>1995.74</v>
      </c>
      <c r="AJ108" s="142">
        <v>583.37</v>
      </c>
      <c r="AK108" s="143">
        <v>11824.56</v>
      </c>
      <c r="AL108" s="143">
        <v>4.35</v>
      </c>
      <c r="AM108" s="142">
        <v>5.18</v>
      </c>
      <c r="AN108" s="142">
        <v>95.18</v>
      </c>
      <c r="AO108" s="143">
        <v>14.94</v>
      </c>
      <c r="AP108" s="143"/>
      <c r="AQ108" s="143"/>
      <c r="AR108" s="143"/>
      <c r="AS108" s="103">
        <v>0.7603</v>
      </c>
      <c r="AT108" s="104"/>
      <c r="AU108" s="145">
        <v>0.7458</v>
      </c>
      <c r="AV108" s="145">
        <v>1.205</v>
      </c>
      <c r="AW108" s="145">
        <v>9505</v>
      </c>
      <c r="AX108" s="145">
        <v>0.7808</v>
      </c>
      <c r="AY108" s="100">
        <v>3.38</v>
      </c>
      <c r="AZ108" s="100">
        <v>0.92</v>
      </c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</row>
    <row r="109" spans="29:88" ht="12.75">
      <c r="AC109" s="101">
        <v>38096</v>
      </c>
      <c r="AD109" s="142">
        <v>10472.84</v>
      </c>
      <c r="AE109" s="144">
        <v>11150.4</v>
      </c>
      <c r="AF109" s="144">
        <v>4103.62</v>
      </c>
      <c r="AG109" s="144">
        <v>1140.6</v>
      </c>
      <c r="AH109" s="144">
        <v>12383.94</v>
      </c>
      <c r="AI109" s="144">
        <v>2049.77</v>
      </c>
      <c r="AJ109" s="142">
        <v>590.71</v>
      </c>
      <c r="AK109" s="143">
        <v>12120.66</v>
      </c>
      <c r="AL109" s="143">
        <v>4.45</v>
      </c>
      <c r="AM109" s="142">
        <v>5.25</v>
      </c>
      <c r="AN109" s="142">
        <v>88.12</v>
      </c>
      <c r="AO109" s="143">
        <v>14.01</v>
      </c>
      <c r="AP109" s="143"/>
      <c r="AQ109" s="143"/>
      <c r="AR109" s="143"/>
      <c r="AS109" s="103">
        <v>0.7402</v>
      </c>
      <c r="AT109" s="104">
        <v>1.7997</v>
      </c>
      <c r="AU109" s="145">
        <v>0.7423</v>
      </c>
      <c r="AV109" s="145">
        <v>1.1996</v>
      </c>
      <c r="AW109" s="145">
        <v>9233</v>
      </c>
      <c r="AX109" s="145">
        <v>0.7752</v>
      </c>
      <c r="AY109" s="100">
        <v>3.56</v>
      </c>
      <c r="AZ109" s="100">
        <v>0.95</v>
      </c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</row>
    <row r="110" spans="29:88" ht="12.75">
      <c r="AC110" s="101">
        <v>38103</v>
      </c>
      <c r="AD110" s="142">
        <v>10225.57</v>
      </c>
      <c r="AE110" s="144">
        <v>10793.7</v>
      </c>
      <c r="AF110" s="144">
        <v>3985.21</v>
      </c>
      <c r="AG110" s="144">
        <v>1107.3</v>
      </c>
      <c r="AH110" s="144">
        <v>11942.96</v>
      </c>
      <c r="AI110" s="144">
        <v>1920.15</v>
      </c>
      <c r="AJ110" s="142">
        <v>559.8</v>
      </c>
      <c r="AK110" s="143">
        <v>11761.79</v>
      </c>
      <c r="AL110" s="143">
        <v>4.5</v>
      </c>
      <c r="AM110" s="142">
        <v>5.28</v>
      </c>
      <c r="AN110" s="142">
        <v>81.94</v>
      </c>
      <c r="AO110" s="143">
        <v>17.19</v>
      </c>
      <c r="AP110" s="143"/>
      <c r="AQ110" s="143"/>
      <c r="AR110" s="143"/>
      <c r="AS110" s="103">
        <v>0.7295</v>
      </c>
      <c r="AT110" s="104">
        <v>1.7803</v>
      </c>
      <c r="AU110" s="145">
        <v>0.7397</v>
      </c>
      <c r="AV110" s="145">
        <v>1.1863</v>
      </c>
      <c r="AW110" s="145">
        <v>9213</v>
      </c>
      <c r="AX110" s="145">
        <v>0.767</v>
      </c>
      <c r="AY110" s="100">
        <v>3.61</v>
      </c>
      <c r="AZ110" s="100">
        <v>0.95</v>
      </c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</row>
    <row r="111" spans="29:88" ht="12.75">
      <c r="AC111" s="101">
        <v>38110</v>
      </c>
      <c r="AD111" s="142">
        <v>10117.34</v>
      </c>
      <c r="AE111" s="144">
        <v>10686</v>
      </c>
      <c r="AF111" s="144">
        <v>3895.64</v>
      </c>
      <c r="AG111" s="144">
        <v>1098.7</v>
      </c>
      <c r="AH111" s="144">
        <v>11910.76</v>
      </c>
      <c r="AI111" s="144">
        <v>1917.96</v>
      </c>
      <c r="AJ111" s="142">
        <v>548.56</v>
      </c>
      <c r="AK111" s="143">
        <v>11438.82</v>
      </c>
      <c r="AL111" s="143">
        <v>4.77</v>
      </c>
      <c r="AM111" s="142">
        <v>5.46</v>
      </c>
      <c r="AN111" s="142">
        <v>78.03</v>
      </c>
      <c r="AO111" s="143">
        <v>18.13</v>
      </c>
      <c r="AP111" s="143"/>
      <c r="AQ111" s="143"/>
      <c r="AR111" s="143"/>
      <c r="AS111" s="103">
        <v>0.7182</v>
      </c>
      <c r="AT111" s="104">
        <v>1.7645</v>
      </c>
      <c r="AU111" s="145">
        <v>0.7277</v>
      </c>
      <c r="AV111" s="145">
        <v>1.1926</v>
      </c>
      <c r="AW111" s="145">
        <v>9073</v>
      </c>
      <c r="AX111" s="145">
        <v>0.7692</v>
      </c>
      <c r="AY111" s="100">
        <v>3.94</v>
      </c>
      <c r="AZ111" s="100">
        <v>1.04</v>
      </c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</row>
    <row r="112" spans="29:52" ht="12.75">
      <c r="AC112" s="101">
        <v>38117</v>
      </c>
      <c r="AD112" s="142">
        <v>10012.87</v>
      </c>
      <c r="AE112" s="144">
        <v>10634.7</v>
      </c>
      <c r="AF112" s="144">
        <v>3803.1</v>
      </c>
      <c r="AG112" s="144">
        <v>1095.7</v>
      </c>
      <c r="AH112" s="144">
        <v>11276.86</v>
      </c>
      <c r="AI112" s="144">
        <v>1904.25</v>
      </c>
      <c r="AJ112" s="142">
        <v>543.76</v>
      </c>
      <c r="AK112" s="143">
        <v>10849.63</v>
      </c>
      <c r="AL112" s="143">
        <v>4.79</v>
      </c>
      <c r="AM112" s="142">
        <v>5.5</v>
      </c>
      <c r="AN112" s="142">
        <v>81.21</v>
      </c>
      <c r="AO112" s="143">
        <v>18.47</v>
      </c>
      <c r="AP112" s="143">
        <v>-4.668333333333501</v>
      </c>
      <c r="AQ112" s="143"/>
      <c r="AR112" s="143"/>
      <c r="AS112" s="103">
        <v>0.6931</v>
      </c>
      <c r="AT112" s="104">
        <v>1.7715</v>
      </c>
      <c r="AU112" s="145">
        <v>0.7187</v>
      </c>
      <c r="AV112" s="145">
        <v>1.1854</v>
      </c>
      <c r="AW112" s="145">
        <v>8805</v>
      </c>
      <c r="AX112" s="145">
        <v>0.7717</v>
      </c>
      <c r="AY112" s="143">
        <v>3.92</v>
      </c>
      <c r="AZ112" s="143">
        <v>0.97</v>
      </c>
    </row>
    <row r="113" spans="29:52" ht="12.75">
      <c r="AC113" s="101">
        <v>38124</v>
      </c>
      <c r="AD113" s="142">
        <v>9966.74</v>
      </c>
      <c r="AE113" s="144">
        <v>10625.1</v>
      </c>
      <c r="AF113" s="144">
        <v>3831.84</v>
      </c>
      <c r="AG113" s="144">
        <v>1093.56</v>
      </c>
      <c r="AH113" s="144">
        <v>11576.01</v>
      </c>
      <c r="AI113" s="144">
        <v>1912.09</v>
      </c>
      <c r="AJ113" s="142">
        <v>545.81</v>
      </c>
      <c r="AK113" s="143">
        <v>11070.25</v>
      </c>
      <c r="AL113" s="143">
        <v>4.76</v>
      </c>
      <c r="AM113" s="142">
        <v>5.46</v>
      </c>
      <c r="AN113" s="142">
        <v>85.82</v>
      </c>
      <c r="AO113" s="143">
        <v>18.49</v>
      </c>
      <c r="AP113" s="143">
        <v>-8.296190476190533</v>
      </c>
      <c r="AQ113" s="143"/>
      <c r="AR113" s="143"/>
      <c r="AS113" s="103">
        <v>0.6819</v>
      </c>
      <c r="AT113" s="104">
        <v>1.7635</v>
      </c>
      <c r="AU113" s="145">
        <v>0.7141</v>
      </c>
      <c r="AV113" s="145">
        <v>1.2001</v>
      </c>
      <c r="AW113" s="145">
        <v>8747</v>
      </c>
      <c r="AX113" s="145">
        <v>0.7827</v>
      </c>
      <c r="AY113" s="143">
        <v>3.91</v>
      </c>
      <c r="AZ113" s="143">
        <v>1</v>
      </c>
    </row>
    <row r="114" spans="29:52" ht="12.75">
      <c r="AC114" s="101">
        <v>38131</v>
      </c>
      <c r="AD114" s="142">
        <v>10188.45</v>
      </c>
      <c r="AE114" s="144">
        <v>10926.4</v>
      </c>
      <c r="AF114" s="144">
        <v>3902.72</v>
      </c>
      <c r="AG114" s="144">
        <v>1120.68</v>
      </c>
      <c r="AH114" s="144">
        <v>12116.87</v>
      </c>
      <c r="AI114" s="144">
        <v>1986.74</v>
      </c>
      <c r="AJ114" s="142">
        <v>568.28</v>
      </c>
      <c r="AK114" s="143">
        <v>11309.57</v>
      </c>
      <c r="AL114" s="143">
        <v>4.66</v>
      </c>
      <c r="AM114" s="142">
        <v>5.35</v>
      </c>
      <c r="AN114" s="142">
        <v>89.81</v>
      </c>
      <c r="AO114" s="143">
        <v>15.5</v>
      </c>
      <c r="AP114" s="143">
        <v>-5.702738095237908</v>
      </c>
      <c r="AQ114" s="143"/>
      <c r="AR114" s="143"/>
      <c r="AS114" s="103">
        <v>0.6966</v>
      </c>
      <c r="AT114" s="104">
        <v>1.7886</v>
      </c>
      <c r="AU114" s="145">
        <v>0.7287</v>
      </c>
      <c r="AV114" s="145">
        <v>1.2007</v>
      </c>
      <c r="AW114" s="145">
        <v>8872</v>
      </c>
      <c r="AX114" s="145">
        <v>0.7828</v>
      </c>
      <c r="AY114" s="143">
        <v>3.8</v>
      </c>
      <c r="AZ114" s="143">
        <v>1.05</v>
      </c>
    </row>
    <row r="115" spans="29:52" ht="12.75">
      <c r="AC115" s="101">
        <v>38139</v>
      </c>
      <c r="AD115" s="142">
        <v>10242.82</v>
      </c>
      <c r="AE115" s="144">
        <v>10936.3</v>
      </c>
      <c r="AF115" s="144">
        <v>3961.93</v>
      </c>
      <c r="AG115" s="144">
        <v>1122.5</v>
      </c>
      <c r="AH115" s="144">
        <v>12022.64</v>
      </c>
      <c r="AI115" s="144">
        <v>1978.62</v>
      </c>
      <c r="AJ115" s="142">
        <v>567.75</v>
      </c>
      <c r="AK115" s="143">
        <v>11128.05</v>
      </c>
      <c r="AL115" s="143">
        <v>4.77</v>
      </c>
      <c r="AM115" s="142">
        <v>5.46</v>
      </c>
      <c r="AN115" s="142">
        <v>87.47</v>
      </c>
      <c r="AO115" s="143">
        <v>16.78</v>
      </c>
      <c r="AP115" s="143">
        <v>-2.7213095238094827</v>
      </c>
      <c r="AQ115" s="143"/>
      <c r="AR115" s="143"/>
      <c r="AS115" s="103">
        <v>0.7066</v>
      </c>
      <c r="AT115" s="104">
        <v>1.8379</v>
      </c>
      <c r="AU115" s="145">
        <v>0.7307</v>
      </c>
      <c r="AV115" s="145">
        <v>1.2223</v>
      </c>
      <c r="AW115" s="145">
        <v>9046</v>
      </c>
      <c r="AX115" s="145">
        <v>0.8017</v>
      </c>
      <c r="AY115" s="143">
        <v>3.95</v>
      </c>
      <c r="AZ115" s="143">
        <v>1.18</v>
      </c>
    </row>
    <row r="116" spans="29:52" ht="12.75">
      <c r="AC116" s="101">
        <v>38145</v>
      </c>
      <c r="AD116" s="142">
        <v>10410.1</v>
      </c>
      <c r="AE116" s="144">
        <v>11046</v>
      </c>
      <c r="AF116" s="144">
        <v>4014.56</v>
      </c>
      <c r="AG116" s="144">
        <v>1136.47</v>
      </c>
      <c r="AH116" s="144">
        <v>12396.39</v>
      </c>
      <c r="AI116" s="144">
        <v>1999.87</v>
      </c>
      <c r="AJ116" s="142">
        <v>569.12</v>
      </c>
      <c r="AK116" s="143">
        <v>11526.82</v>
      </c>
      <c r="AL116" s="143">
        <v>4.79</v>
      </c>
      <c r="AM116" s="142">
        <v>5.47</v>
      </c>
      <c r="AN116" s="142">
        <v>83.83</v>
      </c>
      <c r="AO116" s="143">
        <v>15.04</v>
      </c>
      <c r="AP116" s="143">
        <v>1.3201190476193871</v>
      </c>
      <c r="AQ116" s="143"/>
      <c r="AR116" s="143"/>
      <c r="AS116" s="103">
        <v>0.7063</v>
      </c>
      <c r="AT116" s="104">
        <v>1.839</v>
      </c>
      <c r="AU116" s="145">
        <v>0.7427</v>
      </c>
      <c r="AV116" s="145">
        <v>1.2309</v>
      </c>
      <c r="AW116" s="145">
        <v>9122</v>
      </c>
      <c r="AX116" s="145">
        <v>0.8081</v>
      </c>
      <c r="AY116" s="143">
        <v>4</v>
      </c>
      <c r="AZ116" s="143">
        <v>1.27</v>
      </c>
    </row>
    <row r="117" spans="29:52" ht="12.75">
      <c r="AC117" s="101">
        <v>38152</v>
      </c>
      <c r="AD117" s="142">
        <v>10416.41</v>
      </c>
      <c r="AE117" s="144">
        <v>11034.1</v>
      </c>
      <c r="AF117" s="144">
        <v>3999.79</v>
      </c>
      <c r="AG117" s="144">
        <v>1135.02</v>
      </c>
      <c r="AH117" s="144">
        <v>11855.55</v>
      </c>
      <c r="AI117" s="144">
        <v>1986.73</v>
      </c>
      <c r="AJ117" s="142">
        <v>570.54</v>
      </c>
      <c r="AK117" s="143">
        <v>11382.08</v>
      </c>
      <c r="AL117" s="143">
        <v>4.71</v>
      </c>
      <c r="AM117" s="142">
        <v>5.38</v>
      </c>
      <c r="AN117" s="142">
        <v>85.99</v>
      </c>
      <c r="AO117" s="143">
        <v>14.99</v>
      </c>
      <c r="AP117" s="143">
        <v>5.838214285714328</v>
      </c>
      <c r="AQ117" s="143">
        <v>-0.4378571428572156</v>
      </c>
      <c r="AR117" s="143"/>
      <c r="AS117" s="103">
        <v>0.6905</v>
      </c>
      <c r="AT117" s="104">
        <v>1.817</v>
      </c>
      <c r="AU117" s="145">
        <v>0.7279</v>
      </c>
      <c r="AV117" s="145">
        <v>1.2066</v>
      </c>
      <c r="AW117" s="145">
        <v>9015</v>
      </c>
      <c r="AX117" s="145">
        <v>0.7958</v>
      </c>
      <c r="AY117" s="143">
        <v>3.93</v>
      </c>
      <c r="AZ117" s="143">
        <v>1.25</v>
      </c>
    </row>
    <row r="118" spans="29:52" ht="12.75">
      <c r="AC118" s="101">
        <v>38159</v>
      </c>
      <c r="AD118" s="142">
        <v>10371.84</v>
      </c>
      <c r="AE118" s="144">
        <v>11073.6</v>
      </c>
      <c r="AF118" s="144">
        <v>4013.35</v>
      </c>
      <c r="AG118" s="144">
        <v>1134.43</v>
      </c>
      <c r="AH118" s="144">
        <v>12185.52</v>
      </c>
      <c r="AI118" s="144">
        <v>2025.47</v>
      </c>
      <c r="AJ118" s="142">
        <v>587.7</v>
      </c>
      <c r="AK118" s="143">
        <v>11780.4</v>
      </c>
      <c r="AL118" s="143">
        <v>4.64</v>
      </c>
      <c r="AM118" s="142">
        <v>5.34</v>
      </c>
      <c r="AN118" s="142">
        <v>88.44</v>
      </c>
      <c r="AO118" s="143">
        <v>15.19</v>
      </c>
      <c r="AP118" s="143">
        <v>6.872142857142796</v>
      </c>
      <c r="AQ118" s="143">
        <v>-0.5001098901099275</v>
      </c>
      <c r="AR118" s="143"/>
      <c r="AS118" s="103">
        <v>0.684</v>
      </c>
      <c r="AT118" s="104">
        <v>1.8163</v>
      </c>
      <c r="AU118" s="145">
        <v>0.7316</v>
      </c>
      <c r="AV118" s="145">
        <v>1.2084</v>
      </c>
      <c r="AW118" s="145">
        <v>9223</v>
      </c>
      <c r="AX118" s="145">
        <v>0.8043</v>
      </c>
      <c r="AY118" s="143">
        <v>3.84</v>
      </c>
      <c r="AZ118" s="143">
        <v>1.27</v>
      </c>
    </row>
    <row r="119" spans="29:52" ht="12.75">
      <c r="AC119" s="101">
        <v>38166</v>
      </c>
      <c r="AD119" s="142">
        <v>10282.83</v>
      </c>
      <c r="AE119" s="144">
        <v>10997.5</v>
      </c>
      <c r="AF119" s="144">
        <v>3998.77</v>
      </c>
      <c r="AG119" s="144">
        <v>1125.38</v>
      </c>
      <c r="AH119" s="144">
        <v>12220.13</v>
      </c>
      <c r="AI119" s="144">
        <v>2006.66</v>
      </c>
      <c r="AJ119" s="142">
        <v>582.72</v>
      </c>
      <c r="AK119" s="143">
        <v>11721.49</v>
      </c>
      <c r="AL119" s="143">
        <v>4.46</v>
      </c>
      <c r="AM119" s="142">
        <v>5.21</v>
      </c>
      <c r="AN119" s="142">
        <v>87.24</v>
      </c>
      <c r="AO119" s="143">
        <v>15.08</v>
      </c>
      <c r="AP119" s="143">
        <v>5.5845238095235334</v>
      </c>
      <c r="AQ119" s="143">
        <v>0.29247252747258506</v>
      </c>
      <c r="AR119" s="143"/>
      <c r="AS119" s="103">
        <v>0.6945</v>
      </c>
      <c r="AT119" s="104">
        <v>1.8175</v>
      </c>
      <c r="AU119" s="145">
        <v>0.7428</v>
      </c>
      <c r="AV119" s="145">
        <v>1.2169</v>
      </c>
      <c r="AW119" s="145">
        <v>9288</v>
      </c>
      <c r="AX119" s="145">
        <v>0.8027</v>
      </c>
      <c r="AY119" s="143">
        <v>3.6</v>
      </c>
      <c r="AZ119" s="143">
        <v>1.26</v>
      </c>
    </row>
    <row r="120" spans="29:52" ht="12.75">
      <c r="AC120" s="101">
        <v>38174</v>
      </c>
      <c r="AD120" s="142">
        <v>10213.22</v>
      </c>
      <c r="AE120" s="144">
        <v>10842.7</v>
      </c>
      <c r="AF120" s="144">
        <v>3924.49</v>
      </c>
      <c r="AG120" s="144">
        <v>1112.81</v>
      </c>
      <c r="AH120" s="144">
        <v>12202.26</v>
      </c>
      <c r="AI120" s="144">
        <v>1946.33</v>
      </c>
      <c r="AJ120" s="142">
        <v>563.73</v>
      </c>
      <c r="AK120" s="143">
        <v>11423.53</v>
      </c>
      <c r="AL120" s="143">
        <v>4.47</v>
      </c>
      <c r="AM120" s="142">
        <v>5.22</v>
      </c>
      <c r="AN120" s="142">
        <v>91.85</v>
      </c>
      <c r="AO120" s="143">
        <v>15.78</v>
      </c>
      <c r="AP120" s="143">
        <v>2.2927380952380543</v>
      </c>
      <c r="AQ120" s="143">
        <v>0.6651648351646925</v>
      </c>
      <c r="AR120" s="143"/>
      <c r="AS120" s="103">
        <v>0.7091</v>
      </c>
      <c r="AT120" s="104">
        <v>1.8314</v>
      </c>
      <c r="AU120" s="145">
        <v>0.7537</v>
      </c>
      <c r="AV120" s="145">
        <v>1.2291</v>
      </c>
      <c r="AW120" s="145">
        <v>9164</v>
      </c>
      <c r="AX120" s="145">
        <v>0.8117</v>
      </c>
      <c r="AY120" s="143">
        <v>3.64</v>
      </c>
      <c r="AZ120" s="143">
        <v>1.25</v>
      </c>
    </row>
    <row r="121" spans="29:52" ht="12.75">
      <c r="AC121" s="101">
        <v>38180</v>
      </c>
      <c r="AD121" s="142">
        <v>10139.78</v>
      </c>
      <c r="AE121" s="144">
        <v>10733.2</v>
      </c>
      <c r="AF121" s="144">
        <v>3845.93</v>
      </c>
      <c r="AG121" s="144">
        <v>1101.39</v>
      </c>
      <c r="AH121" s="144">
        <v>12059.2</v>
      </c>
      <c r="AI121" s="144">
        <v>1883.15</v>
      </c>
      <c r="AJ121" s="142">
        <v>555.48</v>
      </c>
      <c r="AK121" s="143">
        <v>11436</v>
      </c>
      <c r="AL121" s="143">
        <v>4.36</v>
      </c>
      <c r="AM121" s="142">
        <v>5.12</v>
      </c>
      <c r="AN121" s="142">
        <v>89.66</v>
      </c>
      <c r="AO121" s="143">
        <v>14.34</v>
      </c>
      <c r="AP121" s="143">
        <v>-2.587380952380911</v>
      </c>
      <c r="AQ121" s="143">
        <v>0.62587912087929</v>
      </c>
      <c r="AR121" s="143"/>
      <c r="AS121" s="103">
        <v>0.723</v>
      </c>
      <c r="AT121" s="104">
        <v>1.8543</v>
      </c>
      <c r="AU121" s="145">
        <v>0.7575</v>
      </c>
      <c r="AV121" s="145">
        <v>1.2388</v>
      </c>
      <c r="AW121" s="145">
        <v>9264</v>
      </c>
      <c r="AX121" s="145">
        <v>0.8176</v>
      </c>
      <c r="AY121" s="143">
        <v>3.55</v>
      </c>
      <c r="AZ121" s="143">
        <v>1.31</v>
      </c>
    </row>
    <row r="122" spans="29:52" ht="12.75">
      <c r="AC122" s="101">
        <v>38187</v>
      </c>
      <c r="AD122" s="142">
        <v>9962.22</v>
      </c>
      <c r="AE122" s="144">
        <v>10553.8</v>
      </c>
      <c r="AF122" s="144">
        <v>3797.33</v>
      </c>
      <c r="AG122" s="144">
        <v>1086.2</v>
      </c>
      <c r="AH122" s="144">
        <v>12352.99</v>
      </c>
      <c r="AI122" s="144">
        <v>1849.09</v>
      </c>
      <c r="AJ122" s="142">
        <v>539.23</v>
      </c>
      <c r="AK122" s="143">
        <v>11187.33</v>
      </c>
      <c r="AL122" s="143">
        <v>4.43</v>
      </c>
      <c r="AM122" s="142">
        <v>5.17</v>
      </c>
      <c r="AN122" s="142">
        <v>84.03</v>
      </c>
      <c r="AO122" s="143">
        <v>16.5</v>
      </c>
      <c r="AP122" s="143">
        <v>-6.0140476190475365</v>
      </c>
      <c r="AQ122" s="143">
        <v>0.4987362637362562</v>
      </c>
      <c r="AR122" s="143"/>
      <c r="AS122" s="103">
        <v>0.7275</v>
      </c>
      <c r="AT122" s="104">
        <v>1.8592</v>
      </c>
      <c r="AU122" s="145">
        <v>0.7634</v>
      </c>
      <c r="AV122" s="145">
        <v>1.2422</v>
      </c>
      <c r="AW122" s="145">
        <v>9264</v>
      </c>
      <c r="AX122" s="145">
        <v>0.8151</v>
      </c>
      <c r="AY122" s="143">
        <v>3.67</v>
      </c>
      <c r="AZ122" s="143">
        <v>1.34</v>
      </c>
    </row>
    <row r="123" spans="29:52" ht="12.75">
      <c r="AC123" s="101">
        <v>38194</v>
      </c>
      <c r="AD123" s="142">
        <v>10139.71</v>
      </c>
      <c r="AE123" s="144">
        <v>10701.7</v>
      </c>
      <c r="AF123" s="144">
        <v>3895.61</v>
      </c>
      <c r="AG123" s="144">
        <v>1101.72</v>
      </c>
      <c r="AH123" s="144">
        <v>12238.03</v>
      </c>
      <c r="AI123" s="144">
        <v>1887.36</v>
      </c>
      <c r="AJ123" s="142">
        <v>551.29</v>
      </c>
      <c r="AK123" s="143">
        <v>11325.78</v>
      </c>
      <c r="AL123" s="143">
        <v>4.47</v>
      </c>
      <c r="AM123" s="142">
        <v>5.2</v>
      </c>
      <c r="AN123" s="142">
        <v>86.97</v>
      </c>
      <c r="AO123" s="143">
        <v>15.32</v>
      </c>
      <c r="AP123" s="143">
        <v>-7.131428571428496</v>
      </c>
      <c r="AQ123" s="143">
        <v>-0.09862637362630268</v>
      </c>
      <c r="AR123" s="143"/>
      <c r="AS123" s="103">
        <v>0.7057</v>
      </c>
      <c r="AT123" s="104">
        <v>1.8337</v>
      </c>
      <c r="AU123" s="145">
        <v>0.7507</v>
      </c>
      <c r="AV123" s="145">
        <v>1.2133</v>
      </c>
      <c r="AW123" s="145">
        <v>9117</v>
      </c>
      <c r="AX123" s="145">
        <v>0.7923</v>
      </c>
      <c r="AY123" s="143">
        <v>3.69</v>
      </c>
      <c r="AZ123" s="143">
        <v>1.41</v>
      </c>
    </row>
    <row r="124" spans="29:52" ht="12.75">
      <c r="AC124" s="101">
        <v>38201</v>
      </c>
      <c r="AD124" s="142">
        <v>9815.33</v>
      </c>
      <c r="AE124" s="144">
        <v>10307.8</v>
      </c>
      <c r="AF124" s="144">
        <v>3727.74</v>
      </c>
      <c r="AG124" s="144">
        <v>1063.97</v>
      </c>
      <c r="AH124" s="144">
        <v>12478.68</v>
      </c>
      <c r="AI124" s="144">
        <v>1776.89</v>
      </c>
      <c r="AJ124" s="142">
        <v>519.65</v>
      </c>
      <c r="AK124" s="143">
        <v>10972.57</v>
      </c>
      <c r="AL124" s="143">
        <v>4.22</v>
      </c>
      <c r="AM124" s="142">
        <v>5.04</v>
      </c>
      <c r="AN124" s="142">
        <v>86.67</v>
      </c>
      <c r="AO124" s="143">
        <v>19.34</v>
      </c>
      <c r="AP124" s="143">
        <v>-9.403095238095245</v>
      </c>
      <c r="AQ124" s="143">
        <v>-2.2406043956044153</v>
      </c>
      <c r="AR124" s="143"/>
      <c r="AS124" s="103">
        <v>0.7004</v>
      </c>
      <c r="AT124" s="104">
        <v>1.8213</v>
      </c>
      <c r="AU124" s="145">
        <v>0.7508</v>
      </c>
      <c r="AV124" s="145">
        <v>1.2027</v>
      </c>
      <c r="AW124" s="145">
        <v>9039</v>
      </c>
      <c r="AX124" s="145">
        <v>0.7832</v>
      </c>
      <c r="AY124" s="143">
        <v>3.38</v>
      </c>
      <c r="AZ124" s="143">
        <v>1.41</v>
      </c>
    </row>
    <row r="125" spans="29:52" ht="12.75">
      <c r="AC125" s="101">
        <v>38208</v>
      </c>
      <c r="AD125" s="142">
        <v>9825.35</v>
      </c>
      <c r="AE125" s="144">
        <v>10304.7</v>
      </c>
      <c r="AF125" s="144">
        <v>3646.99</v>
      </c>
      <c r="AG125" s="144">
        <v>1064.8</v>
      </c>
      <c r="AH125" s="144">
        <v>12359.83</v>
      </c>
      <c r="AI125" s="144">
        <v>1757.22</v>
      </c>
      <c r="AJ125" s="142">
        <v>517.39</v>
      </c>
      <c r="AK125" s="143">
        <v>10757.2</v>
      </c>
      <c r="AL125" s="143">
        <v>4.21</v>
      </c>
      <c r="AM125" s="142">
        <v>5.01</v>
      </c>
      <c r="AN125" s="142">
        <v>87.84</v>
      </c>
      <c r="AO125" s="143">
        <v>17.98</v>
      </c>
      <c r="AP125" s="143">
        <v>-10.034761904761885</v>
      </c>
      <c r="AQ125" s="143">
        <v>-4.279780219780215</v>
      </c>
      <c r="AR125" s="143"/>
      <c r="AS125" s="103">
        <v>0.7141</v>
      </c>
      <c r="AT125" s="104">
        <v>1.8353</v>
      </c>
      <c r="AU125" s="145">
        <v>0.7591</v>
      </c>
      <c r="AV125" s="145">
        <v>1.227</v>
      </c>
      <c r="AW125" s="145">
        <v>9057</v>
      </c>
      <c r="AX125" s="145">
        <v>0.7988</v>
      </c>
      <c r="AY125" s="143">
        <v>3.41</v>
      </c>
      <c r="AZ125" s="143">
        <v>1.4</v>
      </c>
    </row>
    <row r="126" spans="29:52" ht="12.75">
      <c r="AC126" s="101">
        <v>38215</v>
      </c>
      <c r="AD126" s="142">
        <v>10110.14</v>
      </c>
      <c r="AE126" s="144">
        <v>10665.3</v>
      </c>
      <c r="AF126" s="144">
        <v>3712.61</v>
      </c>
      <c r="AG126" s="144">
        <v>1098.35</v>
      </c>
      <c r="AH126" s="144">
        <v>12376.9</v>
      </c>
      <c r="AI126" s="144">
        <v>1838.02</v>
      </c>
      <c r="AJ126" s="142">
        <v>547.92</v>
      </c>
      <c r="AK126" s="143">
        <v>10889.14</v>
      </c>
      <c r="AL126" s="143">
        <v>4.23</v>
      </c>
      <c r="AM126" s="142">
        <v>5.03</v>
      </c>
      <c r="AN126" s="142">
        <v>95.82</v>
      </c>
      <c r="AO126" s="143">
        <v>16</v>
      </c>
      <c r="AP126" s="143">
        <v>-6.261904761904936</v>
      </c>
      <c r="AQ126" s="143">
        <v>-5.125439560439516</v>
      </c>
      <c r="AR126" s="143"/>
      <c r="AS126" s="103">
        <v>0.7169</v>
      </c>
      <c r="AT126" s="104">
        <v>1.8369</v>
      </c>
      <c r="AU126" s="145">
        <v>0.765</v>
      </c>
      <c r="AV126" s="145">
        <v>1.235</v>
      </c>
      <c r="AW126" s="145">
        <v>9058</v>
      </c>
      <c r="AX126" s="145">
        <v>0.8067</v>
      </c>
      <c r="AY126" s="143">
        <v>3.42</v>
      </c>
      <c r="AZ126" s="143">
        <v>1.45</v>
      </c>
    </row>
    <row r="127" spans="29:52" ht="12.75">
      <c r="AC127" s="101">
        <v>38222</v>
      </c>
      <c r="AD127" s="142">
        <v>10195.01</v>
      </c>
      <c r="AE127" s="144">
        <v>10755</v>
      </c>
      <c r="AF127" s="144">
        <v>3851.18</v>
      </c>
      <c r="AG127" s="144">
        <v>1107.77</v>
      </c>
      <c r="AH127" s="144">
        <v>12818.42</v>
      </c>
      <c r="AI127" s="144">
        <v>1862.09</v>
      </c>
      <c r="AJ127" s="142">
        <v>551.67</v>
      </c>
      <c r="AK127" s="143">
        <v>11209.59</v>
      </c>
      <c r="AL127" s="143">
        <v>4.23</v>
      </c>
      <c r="AM127" s="142">
        <v>5.02</v>
      </c>
      <c r="AN127" s="142">
        <v>94.37</v>
      </c>
      <c r="AO127" s="143">
        <v>14.71</v>
      </c>
      <c r="AP127" s="143">
        <v>-1.8146428571427742</v>
      </c>
      <c r="AQ127" s="143">
        <v>-4.643791208791234</v>
      </c>
      <c r="AR127" s="143"/>
      <c r="AS127" s="103">
        <v>0.7121</v>
      </c>
      <c r="AT127" s="104">
        <v>1.805</v>
      </c>
      <c r="AU127" s="145">
        <v>0.7643</v>
      </c>
      <c r="AV127" s="145">
        <v>1.2137</v>
      </c>
      <c r="AW127" s="145">
        <v>9117</v>
      </c>
      <c r="AX127" s="145">
        <v>0.7881</v>
      </c>
      <c r="AY127" s="143">
        <v>3.43</v>
      </c>
      <c r="AZ127" s="143">
        <v>1.52</v>
      </c>
    </row>
    <row r="128" spans="29:52" ht="12.75">
      <c r="AC128" s="101">
        <v>38229</v>
      </c>
      <c r="AD128" s="142">
        <v>10260.2</v>
      </c>
      <c r="AE128" s="144">
        <v>10820.9</v>
      </c>
      <c r="AF128" s="144">
        <v>3866.99</v>
      </c>
      <c r="AG128" s="144">
        <v>1113.63</v>
      </c>
      <c r="AH128" s="144">
        <v>12948.1</v>
      </c>
      <c r="AI128" s="144">
        <v>1844.48</v>
      </c>
      <c r="AJ128" s="142">
        <v>556.24</v>
      </c>
      <c r="AK128" s="143">
        <v>11022.49</v>
      </c>
      <c r="AL128" s="143">
        <v>4.29</v>
      </c>
      <c r="AM128" s="142">
        <v>5.06</v>
      </c>
      <c r="AN128" s="142">
        <v>92.93</v>
      </c>
      <c r="AO128" s="143">
        <v>13.91</v>
      </c>
      <c r="AP128" s="143">
        <v>2.193452380952208</v>
      </c>
      <c r="AQ128" s="143">
        <v>-3.8280219780217526</v>
      </c>
      <c r="AR128" s="143"/>
      <c r="AS128" s="103">
        <v>0.6973</v>
      </c>
      <c r="AT128" s="104">
        <v>1.7913</v>
      </c>
      <c r="AU128" s="145">
        <v>0.7578</v>
      </c>
      <c r="AV128" s="145">
        <v>1.2049</v>
      </c>
      <c r="AW128" s="145">
        <v>9102</v>
      </c>
      <c r="AX128" s="145">
        <v>0.7821</v>
      </c>
      <c r="AY128" s="143">
        <v>3.5</v>
      </c>
      <c r="AZ128" s="143">
        <v>1.61</v>
      </c>
    </row>
    <row r="129" spans="29:52" ht="12.75">
      <c r="AC129" s="101">
        <v>38237</v>
      </c>
      <c r="AD129" s="142">
        <v>10313.07</v>
      </c>
      <c r="AE129" s="144">
        <v>10936.9</v>
      </c>
      <c r="AF129" s="144">
        <v>3886.03</v>
      </c>
      <c r="AG129" s="144">
        <v>1123.92</v>
      </c>
      <c r="AH129" s="144">
        <v>13003.99</v>
      </c>
      <c r="AI129" s="144">
        <v>1894.31</v>
      </c>
      <c r="AJ129" s="142">
        <v>569.91</v>
      </c>
      <c r="AK129" s="143">
        <v>11083.23</v>
      </c>
      <c r="AL129" s="143">
        <v>4.18</v>
      </c>
      <c r="AM129" s="142">
        <v>4.97</v>
      </c>
      <c r="AN129" s="142">
        <v>92.75</v>
      </c>
      <c r="AO129" s="143">
        <v>13.76</v>
      </c>
      <c r="AP129" s="143">
        <v>5.8159523809523055</v>
      </c>
      <c r="AQ129" s="143">
        <v>-2.0869780219780814</v>
      </c>
      <c r="AR129" s="143"/>
      <c r="AS129" s="103">
        <v>0.6936</v>
      </c>
      <c r="AT129" s="104">
        <v>1.7734</v>
      </c>
      <c r="AU129" s="145">
        <v>0.777</v>
      </c>
      <c r="AV129" s="145">
        <v>1.2111</v>
      </c>
      <c r="AW129" s="145">
        <v>9148</v>
      </c>
      <c r="AX129" s="145">
        <v>0.7893</v>
      </c>
      <c r="AY129" s="143">
        <v>3.39</v>
      </c>
      <c r="AZ129" s="143">
        <v>1.62</v>
      </c>
    </row>
    <row r="130" spans="29:52" ht="12.75">
      <c r="AC130" s="101">
        <v>38243</v>
      </c>
      <c r="AD130" s="142">
        <v>10284.46</v>
      </c>
      <c r="AE130" s="144">
        <v>10993.6</v>
      </c>
      <c r="AF130" s="144">
        <v>3988.07</v>
      </c>
      <c r="AG130" s="144">
        <v>1128.55</v>
      </c>
      <c r="AH130" s="144">
        <v>13224.93</v>
      </c>
      <c r="AI130" s="144">
        <v>1910.09</v>
      </c>
      <c r="AJ130" s="142">
        <v>573.17</v>
      </c>
      <c r="AK130" s="143">
        <v>11082.49</v>
      </c>
      <c r="AL130" s="143">
        <v>4.13</v>
      </c>
      <c r="AM130" s="142">
        <v>4.92</v>
      </c>
      <c r="AN130" s="142">
        <v>92.31</v>
      </c>
      <c r="AO130" s="143">
        <v>14.03</v>
      </c>
      <c r="AP130" s="143">
        <v>7.660357142856984</v>
      </c>
      <c r="AQ130" s="143">
        <v>-0.18010989010982878</v>
      </c>
      <c r="AR130" s="143">
        <v>-1.0165025641026377</v>
      </c>
      <c r="AS130" s="103">
        <v>0.6955</v>
      </c>
      <c r="AT130" s="104">
        <v>1.797</v>
      </c>
      <c r="AU130" s="145">
        <v>0.7691</v>
      </c>
      <c r="AV130" s="145">
        <v>1.2225</v>
      </c>
      <c r="AW130" s="145">
        <v>9074</v>
      </c>
      <c r="AX130" s="145">
        <v>0.7922</v>
      </c>
      <c r="AY130" s="143">
        <v>3.35</v>
      </c>
      <c r="AZ130" s="143">
        <v>1.67</v>
      </c>
    </row>
    <row r="131" spans="29:52" ht="12.75">
      <c r="AC131" s="101">
        <v>38250</v>
      </c>
      <c r="AD131" s="142">
        <v>10047.24</v>
      </c>
      <c r="AE131" s="144">
        <v>10838.3</v>
      </c>
      <c r="AF131" s="144">
        <v>3910.3</v>
      </c>
      <c r="AG131" s="144">
        <v>1110.11</v>
      </c>
      <c r="AH131" s="144">
        <v>13066.84</v>
      </c>
      <c r="AI131" s="144">
        <v>1879.48</v>
      </c>
      <c r="AJ131" s="142">
        <v>565.97</v>
      </c>
      <c r="AK131" s="143">
        <v>10895.16</v>
      </c>
      <c r="AL131" s="143">
        <v>4.03</v>
      </c>
      <c r="AM131" s="142">
        <v>4.8</v>
      </c>
      <c r="AN131" s="142">
        <v>96.3</v>
      </c>
      <c r="AO131" s="143">
        <v>14.28</v>
      </c>
      <c r="AP131" s="143">
        <v>8.622619047618908</v>
      </c>
      <c r="AQ131" s="143">
        <v>1.131703296703238</v>
      </c>
      <c r="AR131" s="143">
        <v>-1.0862905982906683</v>
      </c>
      <c r="AS131" s="103">
        <v>0.6945</v>
      </c>
      <c r="AT131" s="104">
        <v>1.7732</v>
      </c>
      <c r="AU131" s="145">
        <v>0.7714</v>
      </c>
      <c r="AV131" s="145">
        <v>1.2163</v>
      </c>
      <c r="AW131" s="145">
        <v>9139</v>
      </c>
      <c r="AX131" s="145">
        <v>0.788</v>
      </c>
      <c r="AY131" s="143">
        <v>3.32</v>
      </c>
      <c r="AZ131" s="143">
        <v>1.69</v>
      </c>
    </row>
    <row r="132" spans="29:52" ht="12.75">
      <c r="AC132" s="101">
        <v>38257</v>
      </c>
      <c r="AD132" s="142">
        <v>10192.65</v>
      </c>
      <c r="AE132" s="144">
        <v>11058.7</v>
      </c>
      <c r="AF132" s="144">
        <v>3994.96</v>
      </c>
      <c r="AG132" s="144">
        <v>1131.5</v>
      </c>
      <c r="AH132" s="144">
        <v>13120.03</v>
      </c>
      <c r="AI132" s="144">
        <v>1942.2</v>
      </c>
      <c r="AJ132" s="142">
        <v>585.03</v>
      </c>
      <c r="AK132" s="143">
        <v>10985.17</v>
      </c>
      <c r="AL132" s="143">
        <v>4.19</v>
      </c>
      <c r="AM132" s="142">
        <v>4.95</v>
      </c>
      <c r="AN132" s="142">
        <v>101.06</v>
      </c>
      <c r="AO132" s="143">
        <v>12.75</v>
      </c>
      <c r="AP132" s="143">
        <v>7.122976190476211</v>
      </c>
      <c r="AQ132" s="143">
        <v>2.9342307692308434</v>
      </c>
      <c r="AR132" s="143">
        <v>-0.6631213675213965</v>
      </c>
      <c r="AS132" s="103">
        <v>0.7073</v>
      </c>
      <c r="AT132" s="104">
        <v>1.7969</v>
      </c>
      <c r="AU132" s="145">
        <v>0.7847</v>
      </c>
      <c r="AV132" s="145">
        <v>1.2285</v>
      </c>
      <c r="AW132" s="145">
        <v>9020</v>
      </c>
      <c r="AX132" s="145">
        <v>0.7948</v>
      </c>
      <c r="AY132" s="143">
        <v>3.43</v>
      </c>
      <c r="AZ132" s="143">
        <v>1.66</v>
      </c>
    </row>
    <row r="133" spans="29:52" ht="12.75">
      <c r="AC133" s="101">
        <v>38264</v>
      </c>
      <c r="AD133" s="142">
        <v>10055.2</v>
      </c>
      <c r="AE133" s="144">
        <v>10964.5</v>
      </c>
      <c r="AF133" s="144">
        <v>4015.54</v>
      </c>
      <c r="AG133" s="144">
        <v>1122.14</v>
      </c>
      <c r="AH133" s="144">
        <v>13241.46</v>
      </c>
      <c r="AI133" s="144">
        <v>1919.97</v>
      </c>
      <c r="AJ133" s="142">
        <v>575.65</v>
      </c>
      <c r="AK133" s="143">
        <v>11349.35</v>
      </c>
      <c r="AL133" s="143">
        <v>4.13</v>
      </c>
      <c r="AM133" s="142">
        <v>4.9</v>
      </c>
      <c r="AN133" s="142">
        <v>104.26</v>
      </c>
      <c r="AO133" s="143">
        <v>15.05</v>
      </c>
      <c r="AP133" s="143">
        <v>3.324404761904762</v>
      </c>
      <c r="AQ133" s="143">
        <v>3.911098901098935</v>
      </c>
      <c r="AR133" s="143">
        <v>-0.33588717948719726</v>
      </c>
      <c r="AS133" s="103">
        <v>0.7185</v>
      </c>
      <c r="AT133" s="104">
        <v>1.7745</v>
      </c>
      <c r="AU133" s="145">
        <v>0.7853</v>
      </c>
      <c r="AV133" s="145">
        <v>1.2286</v>
      </c>
      <c r="AW133" s="145">
        <v>9058</v>
      </c>
      <c r="AX133" s="145">
        <v>0.793</v>
      </c>
      <c r="AY133" s="143">
        <v>3.39</v>
      </c>
      <c r="AZ133" s="143">
        <v>1.66</v>
      </c>
    </row>
    <row r="134" spans="29:52" ht="12.75">
      <c r="AC134" s="101">
        <v>38271</v>
      </c>
      <c r="AD134" s="142">
        <v>9933.38</v>
      </c>
      <c r="AE134" s="144">
        <v>10838.7</v>
      </c>
      <c r="AF134" s="144">
        <v>3922.11</v>
      </c>
      <c r="AG134" s="144">
        <v>1108.2</v>
      </c>
      <c r="AH134" s="144">
        <v>13059.43</v>
      </c>
      <c r="AI134" s="144">
        <v>1911.5</v>
      </c>
      <c r="AJ134" s="142">
        <v>569.42</v>
      </c>
      <c r="AK134" s="143">
        <v>10982.95</v>
      </c>
      <c r="AL134" s="143">
        <v>4.05</v>
      </c>
      <c r="AM134" s="142">
        <v>4.85</v>
      </c>
      <c r="AN134" s="142">
        <v>99.89</v>
      </c>
      <c r="AO134" s="143">
        <v>15.04</v>
      </c>
      <c r="AP134" s="143">
        <v>0.5935714285714356</v>
      </c>
      <c r="AQ134" s="143">
        <v>3.937912087912017</v>
      </c>
      <c r="AR134" s="143">
        <v>-0.15952820512821847</v>
      </c>
      <c r="AS134" s="103">
        <v>0.7315</v>
      </c>
      <c r="AT134" s="104">
        <v>1.7866</v>
      </c>
      <c r="AU134" s="145">
        <v>0.7984</v>
      </c>
      <c r="AV134" s="145">
        <v>1.2391</v>
      </c>
      <c r="AW134" s="145">
        <v>9167</v>
      </c>
      <c r="AX134" s="145">
        <v>0.8023</v>
      </c>
      <c r="AY134" s="143">
        <v>3.31</v>
      </c>
      <c r="AZ134" s="143">
        <v>1.71</v>
      </c>
    </row>
    <row r="135" spans="29:52" ht="12.75">
      <c r="AC135" s="101">
        <v>38278</v>
      </c>
      <c r="AD135" s="142">
        <v>9757.81</v>
      </c>
      <c r="AE135" s="144">
        <v>10748</v>
      </c>
      <c r="AF135" s="144">
        <v>3935.14</v>
      </c>
      <c r="AG135" s="144">
        <v>1095.74</v>
      </c>
      <c r="AH135" s="144">
        <v>13015.2</v>
      </c>
      <c r="AI135" s="144">
        <v>1915.14</v>
      </c>
      <c r="AJ135" s="142">
        <v>567.78</v>
      </c>
      <c r="AK135" s="143">
        <v>10857.13</v>
      </c>
      <c r="AL135" s="143">
        <v>3.98</v>
      </c>
      <c r="AM135" s="142">
        <v>4.76</v>
      </c>
      <c r="AN135" s="142">
        <v>102.36</v>
      </c>
      <c r="AO135" s="143">
        <v>15.28</v>
      </c>
      <c r="AP135" s="143">
        <v>-2.400833333333486</v>
      </c>
      <c r="AQ135" s="143">
        <v>2.9323076923075337</v>
      </c>
      <c r="AR135" s="143">
        <v>-0.016314529914590013</v>
      </c>
      <c r="AS135" s="103">
        <v>0.7221</v>
      </c>
      <c r="AT135" s="104">
        <v>1.7924</v>
      </c>
      <c r="AU135" s="145">
        <v>0.7953</v>
      </c>
      <c r="AV135" s="145">
        <v>1.25</v>
      </c>
      <c r="AW135" s="145">
        <v>9178</v>
      </c>
      <c r="AX135" s="145">
        <v>0.8146</v>
      </c>
      <c r="AY135" s="143">
        <v>3.26</v>
      </c>
      <c r="AZ135" s="143">
        <v>1.81</v>
      </c>
    </row>
    <row r="136" spans="29:52" ht="12.75">
      <c r="AC136" s="101">
        <v>38285</v>
      </c>
      <c r="AD136" s="142">
        <v>10027.47</v>
      </c>
      <c r="AE136" s="144">
        <v>11069</v>
      </c>
      <c r="AF136" s="144">
        <v>3960.25</v>
      </c>
      <c r="AG136" s="144">
        <v>1130.2</v>
      </c>
      <c r="AH136" s="144">
        <v>13054.66</v>
      </c>
      <c r="AI136" s="144">
        <v>1974.99</v>
      </c>
      <c r="AJ136" s="142">
        <v>583.79</v>
      </c>
      <c r="AK136" s="143">
        <v>10771.42</v>
      </c>
      <c r="AL136" s="143">
        <v>4.03</v>
      </c>
      <c r="AM136" s="142">
        <v>4.79</v>
      </c>
      <c r="AN136" s="142">
        <v>103.42</v>
      </c>
      <c r="AO136" s="143">
        <v>16.27</v>
      </c>
      <c r="AP136" s="143">
        <v>-1.609285714285631</v>
      </c>
      <c r="AQ136" s="143">
        <v>3.6072527472527196</v>
      </c>
      <c r="AR136" s="143">
        <v>0.14471794871794472</v>
      </c>
      <c r="AS136" s="103">
        <v>0.7432</v>
      </c>
      <c r="AT136" s="104">
        <v>1.8344</v>
      </c>
      <c r="AU136" s="145">
        <v>0.8185</v>
      </c>
      <c r="AV136" s="145">
        <v>1.2792</v>
      </c>
      <c r="AW136" s="145">
        <v>9394</v>
      </c>
      <c r="AX136" s="145">
        <v>0.8367</v>
      </c>
      <c r="AY136" s="143">
        <v>3.29</v>
      </c>
      <c r="AZ136" s="143">
        <v>1.87</v>
      </c>
    </row>
    <row r="137" spans="29:52" ht="12.75">
      <c r="AC137" s="101">
        <v>38292</v>
      </c>
      <c r="AD137" s="142">
        <v>10387.54</v>
      </c>
      <c r="AE137" s="144">
        <v>11409.6</v>
      </c>
      <c r="AF137" s="144">
        <v>4063.58</v>
      </c>
      <c r="AG137" s="144">
        <v>1166.17</v>
      </c>
      <c r="AH137" s="144">
        <v>13494.95</v>
      </c>
      <c r="AI137" s="144">
        <v>2038.94</v>
      </c>
      <c r="AJ137" s="142">
        <v>604.29</v>
      </c>
      <c r="AK137" s="143">
        <v>11061.77</v>
      </c>
      <c r="AL137" s="143">
        <v>4.19</v>
      </c>
      <c r="AM137" s="142">
        <v>4.91</v>
      </c>
      <c r="AN137" s="142">
        <v>106.86</v>
      </c>
      <c r="AO137" s="143">
        <v>13.84</v>
      </c>
      <c r="AP137" s="143">
        <v>2.887738095238179</v>
      </c>
      <c r="AQ137" s="143">
        <v>3.8596153846154135</v>
      </c>
      <c r="AR137" s="143">
        <v>0.5181435897435102</v>
      </c>
      <c r="AS137" s="103">
        <v>0.7438</v>
      </c>
      <c r="AT137" s="104">
        <v>1.8269</v>
      </c>
      <c r="AU137" s="145">
        <v>0.8182</v>
      </c>
      <c r="AV137" s="145">
        <v>1.2743</v>
      </c>
      <c r="AW137" s="145">
        <v>9418</v>
      </c>
      <c r="AX137" s="145">
        <v>0.8328</v>
      </c>
      <c r="AY137" s="143">
        <v>3.49</v>
      </c>
      <c r="AZ137" s="143">
        <v>1.98</v>
      </c>
    </row>
    <row r="138" spans="29:52" ht="12.75">
      <c r="AC138" s="101">
        <v>38299</v>
      </c>
      <c r="AD138" s="142">
        <v>10539.01</v>
      </c>
      <c r="AE138" s="144">
        <v>11609.7</v>
      </c>
      <c r="AF138" s="144">
        <v>4143.35</v>
      </c>
      <c r="AG138" s="144">
        <v>1184.17</v>
      </c>
      <c r="AH138" s="144">
        <v>13784.46</v>
      </c>
      <c r="AI138" s="144">
        <v>2085.34</v>
      </c>
      <c r="AJ138" s="142">
        <v>621.98</v>
      </c>
      <c r="AK138" s="143">
        <v>11019.98</v>
      </c>
      <c r="AL138" s="143">
        <v>4.2</v>
      </c>
      <c r="AM138" s="142">
        <v>4.91</v>
      </c>
      <c r="AN138" s="142">
        <v>108.59</v>
      </c>
      <c r="AO138" s="143">
        <v>13.33</v>
      </c>
      <c r="AP138" s="143">
        <v>8.374880952381016</v>
      </c>
      <c r="AQ138" s="143">
        <v>4.175769230769155</v>
      </c>
      <c r="AR138" s="143">
        <v>0.971589743589769</v>
      </c>
      <c r="AS138" s="103">
        <v>0.7547</v>
      </c>
      <c r="AT138" s="104">
        <v>1.8497</v>
      </c>
      <c r="AU138" s="145">
        <v>0.8378</v>
      </c>
      <c r="AV138" s="145">
        <v>1.291</v>
      </c>
      <c r="AW138" s="145">
        <v>9493</v>
      </c>
      <c r="AX138" s="145">
        <v>0.8471</v>
      </c>
      <c r="AY138" s="143">
        <v>3.53</v>
      </c>
      <c r="AZ138" s="143">
        <v>2.04</v>
      </c>
    </row>
    <row r="139" spans="29:52" ht="12.75">
      <c r="AC139" s="101">
        <v>38306</v>
      </c>
      <c r="AD139" s="142">
        <v>10456.91</v>
      </c>
      <c r="AE139" s="144">
        <v>11480.6</v>
      </c>
      <c r="AF139" s="144">
        <v>4134.89</v>
      </c>
      <c r="AG139" s="144">
        <v>1170.34</v>
      </c>
      <c r="AH139" s="144">
        <v>13787.68</v>
      </c>
      <c r="AI139" s="144">
        <v>2070.63</v>
      </c>
      <c r="AJ139" s="142">
        <v>613.44</v>
      </c>
      <c r="AK139" s="143">
        <v>11082.84</v>
      </c>
      <c r="AL139" s="143">
        <v>4.2</v>
      </c>
      <c r="AM139" s="142">
        <v>4.88</v>
      </c>
      <c r="AN139" s="142">
        <v>109.68</v>
      </c>
      <c r="AO139" s="143">
        <v>13.5</v>
      </c>
      <c r="AP139" s="143">
        <v>9.409523809524087</v>
      </c>
      <c r="AQ139" s="143">
        <v>4.670494505494519</v>
      </c>
      <c r="AR139" s="143">
        <v>1.226584615384636</v>
      </c>
      <c r="AS139" s="103">
        <v>0.7717</v>
      </c>
      <c r="AT139" s="104">
        <v>1.8414</v>
      </c>
      <c r="AU139" s="145">
        <v>0.8324</v>
      </c>
      <c r="AV139" s="145">
        <v>1.2944</v>
      </c>
      <c r="AW139" s="145">
        <v>9506</v>
      </c>
      <c r="AX139" s="145">
        <v>0.8486</v>
      </c>
      <c r="AY139" s="143">
        <v>3.56</v>
      </c>
      <c r="AZ139" s="143">
        <v>2.1</v>
      </c>
    </row>
    <row r="140" spans="29:52" ht="12.75">
      <c r="AC140" s="101">
        <v>38313</v>
      </c>
      <c r="AD140" s="142">
        <v>10522.23</v>
      </c>
      <c r="AE140" s="144">
        <v>11635.6</v>
      </c>
      <c r="AF140" s="144">
        <v>4154.27</v>
      </c>
      <c r="AG140" s="144">
        <v>1182.65</v>
      </c>
      <c r="AH140" s="144">
        <v>13895.03</v>
      </c>
      <c r="AI140" s="144">
        <v>2101.97</v>
      </c>
      <c r="AJ140" s="142">
        <v>631.16</v>
      </c>
      <c r="AK140" s="143">
        <v>10833.75</v>
      </c>
      <c r="AL140" s="143">
        <v>4.24</v>
      </c>
      <c r="AM140" s="142">
        <v>4.88</v>
      </c>
      <c r="AN140" s="142">
        <v>109.87</v>
      </c>
      <c r="AO140" s="143">
        <v>12.79</v>
      </c>
      <c r="AP140" s="143">
        <v>12.327738095238255</v>
      </c>
      <c r="AQ140" s="143">
        <v>5.537802197802129</v>
      </c>
      <c r="AR140" s="143">
        <v>1.7846324786325567</v>
      </c>
      <c r="AS140" s="103">
        <v>0.7809</v>
      </c>
      <c r="AT140" s="104">
        <v>1.8549</v>
      </c>
      <c r="AU140" s="145">
        <v>0.843</v>
      </c>
      <c r="AV140" s="145">
        <v>1.3036</v>
      </c>
      <c r="AW140" s="145">
        <v>9700</v>
      </c>
      <c r="AX140" s="145">
        <v>0.8601</v>
      </c>
      <c r="AY140" s="143">
        <v>3.64</v>
      </c>
      <c r="AZ140" s="143">
        <v>2.15</v>
      </c>
    </row>
    <row r="141" spans="29:52" ht="12.75">
      <c r="AC141" s="101">
        <v>38320</v>
      </c>
      <c r="AD141" s="142">
        <v>10592.21</v>
      </c>
      <c r="AE141" s="144">
        <v>11735.3</v>
      </c>
      <c r="AF141" s="144">
        <v>4208.87</v>
      </c>
      <c r="AG141" s="144">
        <v>1191.17</v>
      </c>
      <c r="AH141" s="144">
        <v>14211.84</v>
      </c>
      <c r="AI141" s="144">
        <v>2147.96</v>
      </c>
      <c r="AJ141" s="142">
        <v>642.21</v>
      </c>
      <c r="AK141" s="143">
        <v>11074.89</v>
      </c>
      <c r="AL141" s="143">
        <v>4.27</v>
      </c>
      <c r="AM141" s="142">
        <v>4.94</v>
      </c>
      <c r="AN141" s="142">
        <v>103.85</v>
      </c>
      <c r="AO141" s="143">
        <v>12.96</v>
      </c>
      <c r="AP141" s="143">
        <v>13.735238095238035</v>
      </c>
      <c r="AQ141" s="143">
        <v>6.499945054945199</v>
      </c>
      <c r="AR141" s="143">
        <v>2.3899282051281707</v>
      </c>
      <c r="AS141" s="103">
        <v>0.7836</v>
      </c>
      <c r="AT141" s="104">
        <v>1.8925</v>
      </c>
      <c r="AU141" s="145">
        <v>0.8436</v>
      </c>
      <c r="AV141" s="145">
        <v>1.3278</v>
      </c>
      <c r="AW141" s="145">
        <v>9730</v>
      </c>
      <c r="AX141" s="145">
        <v>0.8762</v>
      </c>
      <c r="AY141" s="143">
        <v>3.61</v>
      </c>
      <c r="AZ141" s="143">
        <v>2.17</v>
      </c>
    </row>
    <row r="142" spans="29:52" ht="12.75">
      <c r="AC142" s="101">
        <v>38327</v>
      </c>
      <c r="AD142" s="142">
        <v>10543.22</v>
      </c>
      <c r="AE142" s="144">
        <v>11692</v>
      </c>
      <c r="AF142" s="144">
        <v>4174.55</v>
      </c>
      <c r="AG142" s="144">
        <v>1188</v>
      </c>
      <c r="AH142" s="144">
        <v>13901.81</v>
      </c>
      <c r="AI142" s="144">
        <v>2128.07</v>
      </c>
      <c r="AJ142" s="142">
        <v>632.24</v>
      </c>
      <c r="AK142" s="143">
        <v>10756.8</v>
      </c>
      <c r="AL142" s="143">
        <v>4.16</v>
      </c>
      <c r="AM142" s="142">
        <v>4.82</v>
      </c>
      <c r="AN142" s="142">
        <v>98.32</v>
      </c>
      <c r="AO142" s="143">
        <v>12.76</v>
      </c>
      <c r="AP142" s="143">
        <v>11.741428571428557</v>
      </c>
      <c r="AQ142" s="143">
        <v>7.3273076923078415</v>
      </c>
      <c r="AR142" s="143">
        <v>3.050129914529907</v>
      </c>
      <c r="AS142" s="103">
        <v>0.7736</v>
      </c>
      <c r="AT142" s="104">
        <v>1.9404</v>
      </c>
      <c r="AU142" s="145">
        <v>0.8322</v>
      </c>
      <c r="AV142" s="145">
        <v>1.3421</v>
      </c>
      <c r="AW142" s="145">
        <v>9699</v>
      </c>
      <c r="AX142" s="145">
        <v>0.8776</v>
      </c>
      <c r="AY142" s="143">
        <v>3.53</v>
      </c>
      <c r="AZ142" s="143">
        <v>2.2</v>
      </c>
    </row>
    <row r="143" spans="29:52" ht="12.75">
      <c r="AC143" s="102">
        <v>38334</v>
      </c>
      <c r="AD143" s="143">
        <v>10649.92</v>
      </c>
      <c r="AE143" s="144">
        <v>11783.2</v>
      </c>
      <c r="AF143" s="144">
        <v>4182.27</v>
      </c>
      <c r="AG143" s="144">
        <v>1194.2</v>
      </c>
      <c r="AH143" s="144">
        <v>13992.44</v>
      </c>
      <c r="AI143" s="144">
        <v>2135.2</v>
      </c>
      <c r="AJ143" s="143">
        <v>642.08</v>
      </c>
      <c r="AK143" s="143">
        <v>11078.32</v>
      </c>
      <c r="AL143" s="143">
        <v>4.21</v>
      </c>
      <c r="AM143" s="142">
        <v>4.84</v>
      </c>
      <c r="AN143" s="142">
        <v>98.33</v>
      </c>
      <c r="AO143" s="143">
        <v>11.95</v>
      </c>
      <c r="AP143" s="143">
        <v>7.029285714285617</v>
      </c>
      <c r="AQ143" s="143">
        <v>8.185054945054942</v>
      </c>
      <c r="AR143" s="143">
        <v>3.7147042735042244</v>
      </c>
      <c r="AS143" s="103">
        <v>0.7568</v>
      </c>
      <c r="AT143" s="104">
        <v>1.9174</v>
      </c>
      <c r="AU143" s="145">
        <v>0.8147</v>
      </c>
      <c r="AV143" s="145">
        <v>1.3283</v>
      </c>
      <c r="AW143" s="145">
        <v>9540</v>
      </c>
      <c r="AX143" s="145">
        <v>0.865</v>
      </c>
      <c r="AY143" s="143">
        <v>3.59</v>
      </c>
      <c r="AZ143" s="143">
        <v>2.15</v>
      </c>
    </row>
    <row r="144" spans="29:52" ht="12.75">
      <c r="AC144" s="102">
        <v>38341</v>
      </c>
      <c r="AD144" s="143">
        <v>10827.12</v>
      </c>
      <c r="AE144" s="144">
        <v>11933.8</v>
      </c>
      <c r="AF144" s="144">
        <v>4251.62</v>
      </c>
      <c r="AG144" s="144">
        <v>1210.13</v>
      </c>
      <c r="AH144" s="144">
        <v>14194.9</v>
      </c>
      <c r="AI144" s="144">
        <v>2160.62</v>
      </c>
      <c r="AJ144" s="143">
        <v>649.37</v>
      </c>
      <c r="AK144" s="143">
        <v>11365.48</v>
      </c>
      <c r="AL144" s="143">
        <v>4.22</v>
      </c>
      <c r="AM144" s="142">
        <v>4.84</v>
      </c>
      <c r="AN144" s="142">
        <v>99.3</v>
      </c>
      <c r="AO144" s="143">
        <v>11.23</v>
      </c>
      <c r="AP144" s="143">
        <v>4.992499999999945</v>
      </c>
      <c r="AQ144" s="143">
        <v>8.498021978021953</v>
      </c>
      <c r="AR144" s="143">
        <v>4.46952136752131</v>
      </c>
      <c r="AS144" s="103">
        <v>0.7583</v>
      </c>
      <c r="AT144" s="104">
        <v>1.9372</v>
      </c>
      <c r="AU144" s="145">
        <v>0.8132</v>
      </c>
      <c r="AV144" s="145">
        <v>1.3403</v>
      </c>
      <c r="AW144" s="145">
        <v>9664</v>
      </c>
      <c r="AX144" s="145">
        <v>0.8738</v>
      </c>
      <c r="AY144" s="143">
        <v>3.58</v>
      </c>
      <c r="AZ144" s="143">
        <v>2.15</v>
      </c>
    </row>
    <row r="145" spans="29:52" ht="12.75">
      <c r="AC145" s="102">
        <v>38348</v>
      </c>
      <c r="AD145" s="143">
        <v>10783.01</v>
      </c>
      <c r="AE145" s="144">
        <v>11968.1</v>
      </c>
      <c r="AF145" s="144">
        <v>4256.08</v>
      </c>
      <c r="AG145" s="144">
        <v>1211.92</v>
      </c>
      <c r="AH145" s="144">
        <v>14230.14</v>
      </c>
      <c r="AI145" s="144">
        <v>2175.44</v>
      </c>
      <c r="AJ145" s="143">
        <v>651.57</v>
      </c>
      <c r="AK145" s="143">
        <v>11488.76</v>
      </c>
      <c r="AL145" s="143">
        <v>4.22</v>
      </c>
      <c r="AM145" s="142">
        <v>4.82</v>
      </c>
      <c r="AN145" s="142">
        <v>99.35</v>
      </c>
      <c r="AO145" s="143">
        <v>13.29</v>
      </c>
      <c r="AP145" s="143">
        <v>5.0557142857142034</v>
      </c>
      <c r="AQ145" s="143">
        <v>9.143131868131865</v>
      </c>
      <c r="AR145" s="143">
        <v>5.104338461538427</v>
      </c>
      <c r="AS145" s="103">
        <v>0.7731</v>
      </c>
      <c r="AT145" s="104">
        <v>1.9241</v>
      </c>
      <c r="AU145" s="145">
        <v>0.8198</v>
      </c>
      <c r="AV145" s="145">
        <v>1.3627</v>
      </c>
      <c r="AW145" s="145">
        <v>9746</v>
      </c>
      <c r="AX145" s="145">
        <v>0.8838</v>
      </c>
      <c r="AY145" s="143">
        <v>3.61</v>
      </c>
      <c r="AZ145" s="143">
        <v>2.18</v>
      </c>
    </row>
    <row r="146" spans="29:52" ht="12.75">
      <c r="AC146" s="102">
        <v>38355</v>
      </c>
      <c r="AD146" s="143">
        <v>10603.96</v>
      </c>
      <c r="AE146" s="144">
        <v>11648.9</v>
      </c>
      <c r="AF146" s="144">
        <v>4316.4</v>
      </c>
      <c r="AG146" s="144">
        <v>1186.19</v>
      </c>
      <c r="AH146" s="144">
        <v>13574.86</v>
      </c>
      <c r="AI146" s="144">
        <v>2088.61</v>
      </c>
      <c r="AJ146" s="143">
        <v>613.21</v>
      </c>
      <c r="AK146" s="143">
        <v>11433.24</v>
      </c>
      <c r="AL146" s="143">
        <v>4.28</v>
      </c>
      <c r="AM146" s="142">
        <v>4.85</v>
      </c>
      <c r="AN146" s="142">
        <v>93.39</v>
      </c>
      <c r="AO146" s="143">
        <v>13.49</v>
      </c>
      <c r="AP146" s="143">
        <v>3.8140476190475012</v>
      </c>
      <c r="AQ146" s="143">
        <v>8.138131868131754</v>
      </c>
      <c r="AR146" s="143">
        <v>5.344037606837552</v>
      </c>
      <c r="AS146" s="103">
        <v>0.7752</v>
      </c>
      <c r="AT146" s="104">
        <v>1.8963</v>
      </c>
      <c r="AU146" s="145">
        <v>0.8282</v>
      </c>
      <c r="AV146" s="145">
        <v>1.3493</v>
      </c>
      <c r="AW146" s="145">
        <v>9785</v>
      </c>
      <c r="AX146" s="145">
        <v>0.8752</v>
      </c>
      <c r="AY146" s="143">
        <v>3.72</v>
      </c>
      <c r="AZ146" s="143">
        <v>2.28</v>
      </c>
    </row>
    <row r="147" spans="29:52" ht="12.75">
      <c r="AC147" s="102">
        <v>38362</v>
      </c>
      <c r="AD147" s="143">
        <v>10558</v>
      </c>
      <c r="AE147" s="144">
        <v>11652.7</v>
      </c>
      <c r="AF147" s="144">
        <v>4232.36</v>
      </c>
      <c r="AG147" s="144">
        <v>1184.52</v>
      </c>
      <c r="AH147" s="144">
        <v>13494.78</v>
      </c>
      <c r="AI147" s="144">
        <v>2087.91</v>
      </c>
      <c r="AJ147" s="143">
        <v>617.48</v>
      </c>
      <c r="AK147" s="143">
        <v>11438.39</v>
      </c>
      <c r="AL147" s="143">
        <v>4.22</v>
      </c>
      <c r="AM147" s="142">
        <v>4.73</v>
      </c>
      <c r="AN147" s="142">
        <v>93.25</v>
      </c>
      <c r="AO147" s="143">
        <v>12.43</v>
      </c>
      <c r="AP147" s="143">
        <v>0.9033333333332155</v>
      </c>
      <c r="AQ147" s="143">
        <v>6.18999999999999</v>
      </c>
      <c r="AR147" s="143">
        <v>5.413873504273523</v>
      </c>
      <c r="AS147" s="103">
        <v>0.7545</v>
      </c>
      <c r="AT147" s="104">
        <v>1.8689</v>
      </c>
      <c r="AU147" s="145">
        <v>0.8184</v>
      </c>
      <c r="AV147" s="145">
        <v>1.31</v>
      </c>
      <c r="AW147" s="145">
        <v>9641</v>
      </c>
      <c r="AX147" s="145">
        <v>0.8485</v>
      </c>
      <c r="AY147" s="143">
        <v>3.71</v>
      </c>
      <c r="AZ147" s="143">
        <v>2.32</v>
      </c>
    </row>
    <row r="148" spans="29:52" ht="12.75">
      <c r="AC148" s="102">
        <v>38370</v>
      </c>
      <c r="AD148" s="143">
        <v>10392.99</v>
      </c>
      <c r="AE148" s="144">
        <v>11507.3</v>
      </c>
      <c r="AF148" s="144">
        <v>4213.7</v>
      </c>
      <c r="AG148" s="144">
        <v>1167.87</v>
      </c>
      <c r="AH148" s="144">
        <v>13481.02</v>
      </c>
      <c r="AI148" s="144">
        <v>2034.27</v>
      </c>
      <c r="AJ148" s="143">
        <v>611.08</v>
      </c>
      <c r="AK148" s="143">
        <v>11238.37</v>
      </c>
      <c r="AL148" s="143">
        <v>4.14</v>
      </c>
      <c r="AM148" s="142">
        <v>4.65</v>
      </c>
      <c r="AN148" s="142">
        <v>95.06</v>
      </c>
      <c r="AO148" s="143">
        <v>14.36</v>
      </c>
      <c r="AP148" s="143">
        <v>-2.4135714285714913</v>
      </c>
      <c r="AQ148" s="143">
        <v>2.7943956043955036</v>
      </c>
      <c r="AR148" s="143">
        <v>5.14434529914524</v>
      </c>
      <c r="AS148" s="103">
        <v>0.7533</v>
      </c>
      <c r="AT148" s="104">
        <v>1.8599</v>
      </c>
      <c r="AU148" s="145">
        <v>0.8179</v>
      </c>
      <c r="AV148" s="145">
        <v>1.3038</v>
      </c>
      <c r="AW148" s="145">
        <v>9816</v>
      </c>
      <c r="AX148" s="145">
        <v>0.8465</v>
      </c>
      <c r="AY148" s="143">
        <v>3.64</v>
      </c>
      <c r="AZ148" s="143">
        <v>2.3</v>
      </c>
    </row>
    <row r="149" spans="29:52" ht="12.75">
      <c r="AC149" s="102">
        <v>38376</v>
      </c>
      <c r="AD149" s="143">
        <v>10427.2</v>
      </c>
      <c r="AE149" s="144">
        <v>11531.3</v>
      </c>
      <c r="AF149" s="144">
        <v>4201.81</v>
      </c>
      <c r="AG149" s="144">
        <v>1171.36</v>
      </c>
      <c r="AH149" s="144">
        <v>13650.06</v>
      </c>
      <c r="AI149" s="144">
        <v>2035.83</v>
      </c>
      <c r="AJ149" s="143">
        <v>613</v>
      </c>
      <c r="AK149" s="143">
        <v>11320.58</v>
      </c>
      <c r="AL149" s="143">
        <v>4.14</v>
      </c>
      <c r="AM149" s="142">
        <v>4.61</v>
      </c>
      <c r="AN149" s="142">
        <v>91.58</v>
      </c>
      <c r="AO149" s="143">
        <v>13.24</v>
      </c>
      <c r="AP149" s="143">
        <v>-4.1748809523813275</v>
      </c>
      <c r="AQ149" s="143">
        <v>0.44291208791206116</v>
      </c>
      <c r="AR149" s="143">
        <v>4.992064957264907</v>
      </c>
      <c r="AS149" s="103">
        <v>0.7678</v>
      </c>
      <c r="AT149" s="104">
        <v>1.8749</v>
      </c>
      <c r="AU149" s="145">
        <v>0.8167</v>
      </c>
      <c r="AV149" s="145">
        <v>1.3067</v>
      </c>
      <c r="AW149" s="145">
        <v>9775</v>
      </c>
      <c r="AX149" s="145">
        <v>0.8466</v>
      </c>
      <c r="AY149" s="143">
        <v>3.68</v>
      </c>
      <c r="AZ149" s="143">
        <v>2.41</v>
      </c>
    </row>
    <row r="150" spans="29:52" ht="12.75">
      <c r="AC150" s="102">
        <v>38383</v>
      </c>
      <c r="AD150" s="143">
        <v>10716.13</v>
      </c>
      <c r="AE150" s="144">
        <v>11865.9</v>
      </c>
      <c r="AF150" s="144">
        <v>4339.28</v>
      </c>
      <c r="AG150" s="144">
        <v>1203.03</v>
      </c>
      <c r="AH150" s="144">
        <v>13585.17</v>
      </c>
      <c r="AI150" s="144">
        <v>2086.66</v>
      </c>
      <c r="AJ150" s="143">
        <v>637.44</v>
      </c>
      <c r="AK150" s="143">
        <v>11360.4</v>
      </c>
      <c r="AL150" s="143">
        <v>4.07</v>
      </c>
      <c r="AM150" s="142">
        <v>4.48</v>
      </c>
      <c r="AN150" s="142">
        <v>91.09</v>
      </c>
      <c r="AO150" s="143">
        <v>11.21</v>
      </c>
      <c r="AP150" s="143">
        <v>-3.1650000000001803</v>
      </c>
      <c r="AQ150" s="143">
        <v>0.29280219780217265</v>
      </c>
      <c r="AR150" s="143">
        <v>4.714389743589693</v>
      </c>
      <c r="AS150" s="103">
        <v>0.7726</v>
      </c>
      <c r="AT150" s="104">
        <v>1.8778</v>
      </c>
      <c r="AU150" s="145">
        <v>0.8059</v>
      </c>
      <c r="AV150" s="145">
        <v>1.304</v>
      </c>
      <c r="AW150" s="145">
        <v>9675</v>
      </c>
      <c r="AX150" s="145">
        <v>0.8423</v>
      </c>
      <c r="AY150" s="143">
        <v>3.67</v>
      </c>
      <c r="AZ150" s="143">
        <v>2.42</v>
      </c>
    </row>
    <row r="151" spans="29:52" ht="12.75">
      <c r="AC151" s="102">
        <v>38390</v>
      </c>
      <c r="AD151" s="143">
        <v>10796.01</v>
      </c>
      <c r="AE151" s="144">
        <v>11875.5</v>
      </c>
      <c r="AF151" s="144">
        <v>4387.8</v>
      </c>
      <c r="AG151" s="144">
        <v>1205.3</v>
      </c>
      <c r="AH151" s="144">
        <v>13845.63</v>
      </c>
      <c r="AI151" s="144">
        <v>2076.66</v>
      </c>
      <c r="AJ151" s="143">
        <v>634.76</v>
      </c>
      <c r="AK151" s="143">
        <v>11553.56</v>
      </c>
      <c r="AL151" s="143">
        <v>4.09</v>
      </c>
      <c r="AM151" s="142">
        <v>4.49</v>
      </c>
      <c r="AN151" s="142">
        <v>94.9</v>
      </c>
      <c r="AO151" s="143">
        <v>11.43</v>
      </c>
      <c r="AP151" s="143">
        <v>-1.6595238095239135</v>
      </c>
      <c r="AQ151" s="143">
        <v>0.70730769230756</v>
      </c>
      <c r="AR151" s="143">
        <v>4.368694017094062</v>
      </c>
      <c r="AS151" s="103">
        <v>0.7672</v>
      </c>
      <c r="AT151" s="104">
        <v>1.8546</v>
      </c>
      <c r="AU151" s="145">
        <v>0.7962</v>
      </c>
      <c r="AV151" s="145">
        <v>1.278</v>
      </c>
      <c r="AW151" s="145">
        <v>9567</v>
      </c>
      <c r="AX151" s="145">
        <v>0.8198</v>
      </c>
      <c r="AY151" s="143">
        <v>3.69</v>
      </c>
      <c r="AZ151" s="143">
        <v>2.49</v>
      </c>
    </row>
    <row r="152" spans="29:52" ht="12.75">
      <c r="AC152" s="102">
        <v>38397</v>
      </c>
      <c r="AD152" s="143">
        <v>10785.22</v>
      </c>
      <c r="AE152" s="144">
        <v>11841.7</v>
      </c>
      <c r="AF152" s="144">
        <v>4359.47</v>
      </c>
      <c r="AG152" s="144">
        <v>1201.59</v>
      </c>
      <c r="AH152" s="144">
        <v>14087.87</v>
      </c>
      <c r="AI152" s="144">
        <v>2058.62</v>
      </c>
      <c r="AJ152" s="143">
        <v>630.13</v>
      </c>
      <c r="AK152" s="143">
        <v>11660.12</v>
      </c>
      <c r="AL152" s="143">
        <v>4.26</v>
      </c>
      <c r="AM152" s="142">
        <v>4.64</v>
      </c>
      <c r="AN152" s="142">
        <v>96.29</v>
      </c>
      <c r="AO152" s="143">
        <v>11.18</v>
      </c>
      <c r="AP152" s="143">
        <v>0.9792857142858251</v>
      </c>
      <c r="AQ152" s="143">
        <v>0.35148351648331305</v>
      </c>
      <c r="AR152" s="143">
        <v>4.204912820512804</v>
      </c>
      <c r="AS152" s="103">
        <v>0.7864</v>
      </c>
      <c r="AT152" s="104">
        <v>1.8856</v>
      </c>
      <c r="AU152" s="145">
        <v>0.81</v>
      </c>
      <c r="AV152" s="145">
        <v>1.2967</v>
      </c>
      <c r="AW152" s="145">
        <v>9526</v>
      </c>
      <c r="AX152" s="145">
        <v>0.8354</v>
      </c>
      <c r="AY152" s="143">
        <v>3.86</v>
      </c>
      <c r="AZ152" s="143">
        <v>2.55</v>
      </c>
    </row>
    <row r="153" spans="29:52" ht="12.75">
      <c r="AC153" s="102">
        <v>38405</v>
      </c>
      <c r="AD153" s="143">
        <v>10841.6</v>
      </c>
      <c r="AE153" s="144">
        <v>11934</v>
      </c>
      <c r="AF153" s="144">
        <v>4348.64</v>
      </c>
      <c r="AG153" s="144">
        <v>1211.37</v>
      </c>
      <c r="AH153" s="144">
        <v>14157.09</v>
      </c>
      <c r="AI153" s="144">
        <v>2065.4</v>
      </c>
      <c r="AJ153" s="143">
        <v>637.53</v>
      </c>
      <c r="AK153" s="143">
        <v>11658.25</v>
      </c>
      <c r="AL153" s="143">
        <v>4.27</v>
      </c>
      <c r="AM153" s="142">
        <v>4.64</v>
      </c>
      <c r="AN153" s="142">
        <v>98.88</v>
      </c>
      <c r="AO153" s="143">
        <v>11.49</v>
      </c>
      <c r="AP153" s="143">
        <v>4.8282142857143695</v>
      </c>
      <c r="AQ153" s="143">
        <v>0.619835164835162</v>
      </c>
      <c r="AR153" s="143">
        <v>4.141083760683736</v>
      </c>
      <c r="AS153" s="103">
        <v>0.7941</v>
      </c>
      <c r="AT153" s="104">
        <v>1.9096</v>
      </c>
      <c r="AU153" s="145">
        <v>0.8166</v>
      </c>
      <c r="AV153" s="145">
        <v>1.3261</v>
      </c>
      <c r="AW153" s="145">
        <v>9619</v>
      </c>
      <c r="AX153" s="145">
        <v>0.8644</v>
      </c>
      <c r="AY153" s="143">
        <v>3.9</v>
      </c>
      <c r="AZ153" s="143">
        <v>2.67</v>
      </c>
    </row>
    <row r="154" spans="29:52" ht="12.75">
      <c r="AC154" s="102">
        <v>38411</v>
      </c>
      <c r="AD154" s="143">
        <v>10940.55</v>
      </c>
      <c r="AE154" s="144">
        <v>12040.3</v>
      </c>
      <c r="AF154" s="144">
        <v>4423.52</v>
      </c>
      <c r="AG154" s="144">
        <v>1222.12</v>
      </c>
      <c r="AH154" s="144">
        <v>13730.78</v>
      </c>
      <c r="AI154" s="144">
        <v>2070.61</v>
      </c>
      <c r="AJ154" s="143">
        <v>644.95</v>
      </c>
      <c r="AK154" s="143">
        <v>11873.05</v>
      </c>
      <c r="AL154" s="143">
        <v>4.31</v>
      </c>
      <c r="AM154" s="142">
        <v>4.65</v>
      </c>
      <c r="AN154" s="142">
        <v>99.8</v>
      </c>
      <c r="AO154" s="143">
        <v>11.94</v>
      </c>
      <c r="AP154" s="143">
        <v>6.829285714285582</v>
      </c>
      <c r="AQ154" s="143">
        <v>1.4124725274724759</v>
      </c>
      <c r="AR154" s="143">
        <v>4.1523897435898025</v>
      </c>
      <c r="AS154" s="103">
        <v>0.7914</v>
      </c>
      <c r="AT154" s="104">
        <v>1.9218</v>
      </c>
      <c r="AU154" s="145">
        <v>0.8108</v>
      </c>
      <c r="AV154" s="145">
        <v>1.3251</v>
      </c>
      <c r="AW154" s="145">
        <v>9577</v>
      </c>
      <c r="AX154" s="145">
        <v>0.8615</v>
      </c>
      <c r="AY154" s="143">
        <v>3.96</v>
      </c>
      <c r="AZ154" s="143">
        <v>2.69</v>
      </c>
    </row>
    <row r="155" spans="29:52" ht="12.75">
      <c r="AC155" s="102">
        <v>38418</v>
      </c>
      <c r="AD155" s="143">
        <v>10774.36</v>
      </c>
      <c r="AE155" s="144">
        <v>11821.5</v>
      </c>
      <c r="AF155" s="144">
        <v>4360.49</v>
      </c>
      <c r="AG155" s="144">
        <v>1200.08</v>
      </c>
      <c r="AH155" s="144">
        <v>13890.93</v>
      </c>
      <c r="AI155" s="144">
        <v>2041.6</v>
      </c>
      <c r="AJ155" s="143">
        <v>626.84</v>
      </c>
      <c r="AK155" s="143">
        <v>11923.89</v>
      </c>
      <c r="AL155" s="143">
        <v>4.53</v>
      </c>
      <c r="AM155" s="142">
        <v>4.81</v>
      </c>
      <c r="AN155" s="142">
        <v>101.89</v>
      </c>
      <c r="AO155" s="143">
        <v>12.8</v>
      </c>
      <c r="AP155" s="143">
        <v>5.959285714285735</v>
      </c>
      <c r="AQ155" s="143">
        <v>1.1865384615383459</v>
      </c>
      <c r="AR155" s="143">
        <v>3.996123076923153</v>
      </c>
      <c r="AS155" s="103">
        <v>0.7916</v>
      </c>
      <c r="AT155" s="104">
        <v>1.9132</v>
      </c>
      <c r="AU155" s="145">
        <v>0.8133</v>
      </c>
      <c r="AV155" s="145">
        <v>1.3205</v>
      </c>
      <c r="AW155" s="145">
        <v>9507</v>
      </c>
      <c r="AX155" s="145">
        <v>0.8505</v>
      </c>
      <c r="AY155" s="143">
        <v>4.21</v>
      </c>
      <c r="AZ155" s="143">
        <v>2.69</v>
      </c>
    </row>
    <row r="156" spans="29:52" ht="12.75">
      <c r="AC156" s="102">
        <v>38425</v>
      </c>
      <c r="AD156" s="143">
        <v>10629.67</v>
      </c>
      <c r="AE156" s="144">
        <v>11729.8</v>
      </c>
      <c r="AF156" s="144">
        <v>4327.18</v>
      </c>
      <c r="AG156" s="144">
        <v>1189.65</v>
      </c>
      <c r="AH156" s="144">
        <v>13828.37</v>
      </c>
      <c r="AI156" s="144">
        <v>2007.79</v>
      </c>
      <c r="AJ156" s="143">
        <v>622.57</v>
      </c>
      <c r="AK156" s="143">
        <v>11879.81</v>
      </c>
      <c r="AL156" s="143">
        <v>4.51</v>
      </c>
      <c r="AM156" s="142">
        <v>4.81</v>
      </c>
      <c r="AN156" s="142">
        <v>100.55</v>
      </c>
      <c r="AO156" s="143">
        <v>13.14</v>
      </c>
      <c r="AP156" s="143">
        <v>2.0657142857143342</v>
      </c>
      <c r="AQ156" s="143">
        <v>0.7888461538462123</v>
      </c>
      <c r="AR156" s="143">
        <v>3.7413743589744746</v>
      </c>
      <c r="AS156" s="103">
        <v>0.7874</v>
      </c>
      <c r="AT156" s="104">
        <v>1.9156</v>
      </c>
      <c r="AU156" s="145">
        <v>0.8291</v>
      </c>
      <c r="AV156" s="145">
        <v>1.3389</v>
      </c>
      <c r="AW156" s="145">
        <v>9545</v>
      </c>
      <c r="AX156" s="145">
        <v>0.8632</v>
      </c>
      <c r="AY156" s="143">
        <v>4.17</v>
      </c>
      <c r="AZ156" s="143">
        <v>2.74</v>
      </c>
    </row>
    <row r="157" spans="29:52" ht="12.75">
      <c r="AC157" s="102">
        <v>38432</v>
      </c>
      <c r="AD157" s="143">
        <v>10442.87</v>
      </c>
      <c r="AE157" s="144">
        <v>11561.7</v>
      </c>
      <c r="AF157" s="144">
        <v>4343.6</v>
      </c>
      <c r="AG157" s="144">
        <v>1171.42</v>
      </c>
      <c r="AH157" s="144">
        <v>13597.1</v>
      </c>
      <c r="AI157" s="144">
        <v>1991.06</v>
      </c>
      <c r="AJ157" s="143">
        <v>615.27</v>
      </c>
      <c r="AK157" s="143">
        <v>11761.1</v>
      </c>
      <c r="AL157" s="143">
        <v>4.59</v>
      </c>
      <c r="AM157" s="142">
        <v>4.84</v>
      </c>
      <c r="AN157" s="142">
        <v>92.97</v>
      </c>
      <c r="AO157" s="143">
        <v>13.42</v>
      </c>
      <c r="AP157" s="143">
        <v>-3.4916666666665286</v>
      </c>
      <c r="AQ157" s="143">
        <v>0.4278571428573872</v>
      </c>
      <c r="AR157" s="143">
        <v>3.118820512820546</v>
      </c>
      <c r="AS157" s="103">
        <v>0.7813</v>
      </c>
      <c r="AT157" s="104">
        <v>1.8901</v>
      </c>
      <c r="AU157" s="145">
        <v>0.8272</v>
      </c>
      <c r="AV157" s="145">
        <v>1.3203</v>
      </c>
      <c r="AW157" s="145">
        <v>9581</v>
      </c>
      <c r="AX157" s="145">
        <v>0.8539</v>
      </c>
      <c r="AY157" s="143">
        <v>4.29</v>
      </c>
      <c r="AZ157" s="143">
        <v>2.77</v>
      </c>
    </row>
    <row r="158" spans="29:52" ht="12.75">
      <c r="AC158" s="102">
        <v>38439</v>
      </c>
      <c r="AD158" s="143">
        <v>10404.3</v>
      </c>
      <c r="AE158" s="144">
        <v>11568.7</v>
      </c>
      <c r="AF158" s="144">
        <v>4373.53</v>
      </c>
      <c r="AG158" s="144">
        <v>1172.92</v>
      </c>
      <c r="AH158" s="144">
        <v>13491.35</v>
      </c>
      <c r="AI158" s="144">
        <v>1984.81</v>
      </c>
      <c r="AJ158" s="143">
        <v>611.55</v>
      </c>
      <c r="AK158" s="143">
        <v>11723.63</v>
      </c>
      <c r="AL158" s="143">
        <v>4.45</v>
      </c>
      <c r="AM158" s="142">
        <v>4.73</v>
      </c>
      <c r="AN158" s="142">
        <v>94.01</v>
      </c>
      <c r="AO158" s="143">
        <v>14.09</v>
      </c>
      <c r="AP158" s="143">
        <v>-5.532261904761635</v>
      </c>
      <c r="AQ158" s="143">
        <v>0.39785714285725204</v>
      </c>
      <c r="AR158" s="143">
        <v>2.6646119658119924</v>
      </c>
      <c r="AS158" s="103">
        <v>0.7627</v>
      </c>
      <c r="AT158" s="104">
        <v>1.8575</v>
      </c>
      <c r="AU158" s="145">
        <v>0.819</v>
      </c>
      <c r="AV158" s="145">
        <v>1.2902</v>
      </c>
      <c r="AW158" s="145">
        <v>9389</v>
      </c>
      <c r="AX158" s="145">
        <v>0.834</v>
      </c>
      <c r="AY158" s="143">
        <v>4.12</v>
      </c>
      <c r="AZ158" s="143">
        <v>2.73</v>
      </c>
    </row>
    <row r="159" spans="29:52" ht="12.75">
      <c r="AC159" s="102">
        <v>38446</v>
      </c>
      <c r="AD159" s="143">
        <v>10461.34</v>
      </c>
      <c r="AE159" s="144">
        <v>11634.6</v>
      </c>
      <c r="AF159" s="144">
        <v>4400.68</v>
      </c>
      <c r="AG159" s="144">
        <v>1181.2</v>
      </c>
      <c r="AH159" s="144">
        <v>13666.72</v>
      </c>
      <c r="AI159" s="144">
        <v>1999.35</v>
      </c>
      <c r="AJ159" s="143">
        <v>610.75</v>
      </c>
      <c r="AK159" s="143">
        <v>11874.75</v>
      </c>
      <c r="AL159" s="143">
        <v>4.49</v>
      </c>
      <c r="AM159" s="142">
        <v>4.78</v>
      </c>
      <c r="AN159" s="142">
        <v>92.89</v>
      </c>
      <c r="AO159" s="143">
        <v>12.62</v>
      </c>
      <c r="AP159" s="143">
        <v>-5.9227380952382065</v>
      </c>
      <c r="AQ159" s="143">
        <v>-0.13450549450564203</v>
      </c>
      <c r="AR159" s="143">
        <v>2.1664512820513404</v>
      </c>
      <c r="AS159" s="103">
        <v>0.7641</v>
      </c>
      <c r="AT159" s="104">
        <v>1.8696</v>
      </c>
      <c r="AU159" s="145">
        <v>0.8195</v>
      </c>
      <c r="AV159" s="145">
        <v>1.2876</v>
      </c>
      <c r="AW159" s="145">
        <v>9295</v>
      </c>
      <c r="AX159" s="145">
        <v>0.8307</v>
      </c>
      <c r="AY159" s="143">
        <v>4.15</v>
      </c>
      <c r="AZ159" s="143">
        <v>2.71</v>
      </c>
    </row>
    <row r="160" spans="29:52" ht="12.75">
      <c r="AC160" s="102">
        <v>38453</v>
      </c>
      <c r="AD160" s="143">
        <v>10087.51</v>
      </c>
      <c r="AE160" s="144">
        <v>11246.8</v>
      </c>
      <c r="AF160" s="144">
        <v>4312.25</v>
      </c>
      <c r="AG160" s="144">
        <v>1142.62</v>
      </c>
      <c r="AH160" s="144">
        <v>13638.75</v>
      </c>
      <c r="AI160" s="144">
        <v>1908.15</v>
      </c>
      <c r="AJ160" s="143">
        <v>580.78</v>
      </c>
      <c r="AK160" s="143">
        <v>11370.69</v>
      </c>
      <c r="AL160" s="143">
        <v>4.27</v>
      </c>
      <c r="AM160" s="142">
        <v>4.63</v>
      </c>
      <c r="AN160" s="142">
        <v>86.39</v>
      </c>
      <c r="AO160" s="143">
        <v>17.74</v>
      </c>
      <c r="AP160" s="143">
        <v>-9.351904761904908</v>
      </c>
      <c r="AQ160" s="143">
        <v>-1.975549450549287</v>
      </c>
      <c r="AR160" s="143">
        <v>1.1694871794872193</v>
      </c>
      <c r="AS160" s="103">
        <v>0.7721</v>
      </c>
      <c r="AT160" s="104">
        <v>1.8852</v>
      </c>
      <c r="AU160" s="145">
        <v>0.8103</v>
      </c>
      <c r="AV160" s="145">
        <v>1.3005</v>
      </c>
      <c r="AW160" s="145">
        <v>9333</v>
      </c>
      <c r="AX160" s="145">
        <v>0.8419</v>
      </c>
      <c r="AY160" s="143">
        <v>3.91</v>
      </c>
      <c r="AZ160" s="143">
        <v>2.72</v>
      </c>
    </row>
    <row r="161" spans="29:52" ht="12.75">
      <c r="AC161" s="102">
        <v>38460</v>
      </c>
      <c r="AD161" s="143">
        <v>10157.71</v>
      </c>
      <c r="AE161" s="144">
        <v>11337.3</v>
      </c>
      <c r="AF161" s="144">
        <v>4223.04</v>
      </c>
      <c r="AG161" s="144">
        <v>1152.12</v>
      </c>
      <c r="AH161" s="144">
        <v>13693.55</v>
      </c>
      <c r="AI161" s="144">
        <v>1932.19</v>
      </c>
      <c r="AJ161" s="143">
        <v>589.53</v>
      </c>
      <c r="AK161" s="143">
        <v>11045.95</v>
      </c>
      <c r="AL161" s="143">
        <v>4.26</v>
      </c>
      <c r="AM161" s="142">
        <v>4.58</v>
      </c>
      <c r="AN161" s="142">
        <v>88.39</v>
      </c>
      <c r="AO161" s="143">
        <v>15.38</v>
      </c>
      <c r="AP161" s="143">
        <v>-9.537500000000106</v>
      </c>
      <c r="AQ161" s="143">
        <v>-3.9135714285713603</v>
      </c>
      <c r="AR161" s="143">
        <v>0.11516923076925903</v>
      </c>
      <c r="AS161" s="103">
        <v>0.7637</v>
      </c>
      <c r="AT161" s="104">
        <v>1.8986</v>
      </c>
      <c r="AU161" s="145">
        <v>0.8018</v>
      </c>
      <c r="AV161" s="145">
        <v>1.304</v>
      </c>
      <c r="AW161" s="145">
        <v>9343</v>
      </c>
      <c r="AX161" s="145">
        <v>0.8448</v>
      </c>
      <c r="AY161" s="143">
        <v>3.92</v>
      </c>
      <c r="AZ161" s="143">
        <v>2.86</v>
      </c>
    </row>
    <row r="162" spans="29:52" ht="12.75">
      <c r="AC162" s="102">
        <v>38467</v>
      </c>
      <c r="AD162" s="143">
        <v>10192.51</v>
      </c>
      <c r="AE162" s="144">
        <v>11363.5</v>
      </c>
      <c r="AF162" s="144">
        <v>4184.84</v>
      </c>
      <c r="AG162" s="144">
        <v>1156.85</v>
      </c>
      <c r="AH162" s="144">
        <v>13908.97</v>
      </c>
      <c r="AI162" s="144">
        <v>1921.65</v>
      </c>
      <c r="AJ162" s="143">
        <v>579.38</v>
      </c>
      <c r="AK162" s="143">
        <v>11008.9</v>
      </c>
      <c r="AL162" s="143">
        <v>4.2</v>
      </c>
      <c r="AM162" s="142">
        <v>4.52</v>
      </c>
      <c r="AN162" s="142">
        <v>83.51</v>
      </c>
      <c r="AO162" s="143">
        <v>15.31</v>
      </c>
      <c r="AP162" s="143">
        <v>-6.766428571428454</v>
      </c>
      <c r="AQ162" s="143">
        <v>-5.474890109890112</v>
      </c>
      <c r="AR162" s="143">
        <v>-0.6191794871794991</v>
      </c>
      <c r="AS162" s="103">
        <v>0.7774</v>
      </c>
      <c r="AT162" s="104">
        <v>1.9054</v>
      </c>
      <c r="AU162" s="145">
        <v>0.8081</v>
      </c>
      <c r="AV162" s="145">
        <v>1.3005</v>
      </c>
      <c r="AW162" s="145">
        <v>9504</v>
      </c>
      <c r="AX162" s="145">
        <v>0.8442</v>
      </c>
      <c r="AY162" s="143">
        <v>3.9</v>
      </c>
      <c r="AZ162" s="143">
        <v>2.84</v>
      </c>
    </row>
    <row r="163" spans="29:52" ht="12.75">
      <c r="AC163" s="102">
        <v>38474</v>
      </c>
      <c r="AD163" s="143">
        <v>10345.4</v>
      </c>
      <c r="AE163" s="144">
        <v>11538.7</v>
      </c>
      <c r="AF163" s="144">
        <v>4311.06</v>
      </c>
      <c r="AG163" s="144">
        <v>1171.35</v>
      </c>
      <c r="AH163" s="144">
        <v>14033.96</v>
      </c>
      <c r="AI163" s="144">
        <v>1967.35</v>
      </c>
      <c r="AJ163" s="143">
        <v>596.52</v>
      </c>
      <c r="AK163" s="143">
        <v>11192.17</v>
      </c>
      <c r="AL163" s="143">
        <v>4.27</v>
      </c>
      <c r="AM163" s="142">
        <v>4.63</v>
      </c>
      <c r="AN163" s="142">
        <v>85.67</v>
      </c>
      <c r="AO163" s="143">
        <v>14.05</v>
      </c>
      <c r="AP163" s="143">
        <v>-3.5944047619050252</v>
      </c>
      <c r="AQ163" s="143">
        <v>-5.260384615384542</v>
      </c>
      <c r="AR163" s="143">
        <v>-0.9157880341880245</v>
      </c>
      <c r="AS163" s="103">
        <v>0.7776</v>
      </c>
      <c r="AT163" s="104">
        <v>1.8909</v>
      </c>
      <c r="AU163" s="145">
        <v>0.7973</v>
      </c>
      <c r="AV163" s="145">
        <v>1.2878</v>
      </c>
      <c r="AW163" s="145">
        <v>9558</v>
      </c>
      <c r="AX163" s="145">
        <v>0.8374</v>
      </c>
      <c r="AY163" s="143">
        <v>3.95</v>
      </c>
      <c r="AZ163" s="143">
        <v>2.8</v>
      </c>
    </row>
    <row r="164" spans="29:52" ht="12.75">
      <c r="AC164" s="102">
        <v>38481</v>
      </c>
      <c r="AD164" s="143">
        <v>10140.12</v>
      </c>
      <c r="AE164" s="144">
        <v>11360.5</v>
      </c>
      <c r="AF164" s="144">
        <v>4275.7</v>
      </c>
      <c r="AG164" s="144">
        <v>1154.05</v>
      </c>
      <c r="AH164" s="144">
        <v>13866.81</v>
      </c>
      <c r="AI164" s="144">
        <v>1976.78</v>
      </c>
      <c r="AJ164" s="143">
        <v>582.02</v>
      </c>
      <c r="AK164" s="143">
        <v>11049.11</v>
      </c>
      <c r="AL164" s="143">
        <v>4.12</v>
      </c>
      <c r="AM164" s="142">
        <v>4.48</v>
      </c>
      <c r="AN164" s="142">
        <v>78.99</v>
      </c>
      <c r="AO164" s="143">
        <v>16.32</v>
      </c>
      <c r="AP164" s="143">
        <v>-2.2974999999998893</v>
      </c>
      <c r="AQ164" s="143">
        <v>-5.354835164835289</v>
      </c>
      <c r="AR164" s="143">
        <v>-1.1976478632477745</v>
      </c>
      <c r="AS164" s="103">
        <v>0.7705</v>
      </c>
      <c r="AT164" s="104">
        <v>1.8798</v>
      </c>
      <c r="AU164" s="145">
        <v>0.8079</v>
      </c>
      <c r="AV164" s="145">
        <v>1.2845</v>
      </c>
      <c r="AW164" s="145">
        <v>9504</v>
      </c>
      <c r="AX164" s="145">
        <v>0.8308</v>
      </c>
      <c r="AY164" s="143">
        <v>3.82</v>
      </c>
      <c r="AZ164" s="143">
        <v>2.76</v>
      </c>
    </row>
    <row r="165" spans="29:52" ht="12.75">
      <c r="AC165" s="102">
        <v>38488</v>
      </c>
      <c r="AD165" s="143">
        <v>10471.91</v>
      </c>
      <c r="AE165" s="144">
        <v>11729.6</v>
      </c>
      <c r="AF165" s="144">
        <v>4360.68</v>
      </c>
      <c r="AG165" s="144">
        <v>1189.28</v>
      </c>
      <c r="AH165" s="144">
        <v>13717.42</v>
      </c>
      <c r="AI165" s="144">
        <v>2046.42</v>
      </c>
      <c r="AJ165" s="143">
        <v>609.41</v>
      </c>
      <c r="AK165" s="143">
        <v>11037.29</v>
      </c>
      <c r="AL165" s="143">
        <v>4.12</v>
      </c>
      <c r="AM165" s="142">
        <v>4.44</v>
      </c>
      <c r="AN165" s="142">
        <v>80.73</v>
      </c>
      <c r="AO165" s="143">
        <v>13.14</v>
      </c>
      <c r="AP165" s="143">
        <v>0.829642857142885</v>
      </c>
      <c r="AQ165" s="143">
        <v>-4.148956043956073</v>
      </c>
      <c r="AR165" s="143">
        <v>-1.285463247863162</v>
      </c>
      <c r="AS165" s="103">
        <v>0.7543</v>
      </c>
      <c r="AT165" s="104">
        <v>1.8355</v>
      </c>
      <c r="AU165" s="145">
        <v>0.7879</v>
      </c>
      <c r="AV165" s="145">
        <v>1.2645</v>
      </c>
      <c r="AW165" s="145">
        <v>9371</v>
      </c>
      <c r="AX165" s="145">
        <v>0.8201</v>
      </c>
      <c r="AY165" s="143">
        <v>3.87</v>
      </c>
      <c r="AZ165" s="143">
        <v>2.83</v>
      </c>
    </row>
    <row r="166" spans="29:52" ht="12.75">
      <c r="AC166" s="102">
        <v>38495</v>
      </c>
      <c r="AD166" s="143">
        <v>10542.55</v>
      </c>
      <c r="AE166" s="144">
        <v>11840.3</v>
      </c>
      <c r="AF166" s="144">
        <v>4444.71</v>
      </c>
      <c r="AG166" s="144">
        <v>1198.78</v>
      </c>
      <c r="AH166" s="144">
        <v>13714.78</v>
      </c>
      <c r="AI166" s="144">
        <v>2075.73</v>
      </c>
      <c r="AJ166" s="143">
        <v>616.9</v>
      </c>
      <c r="AK166" s="143">
        <v>11192.33</v>
      </c>
      <c r="AL166" s="143">
        <v>4.07</v>
      </c>
      <c r="AM166" s="142">
        <v>4.43</v>
      </c>
      <c r="AN166" s="142">
        <v>86.46</v>
      </c>
      <c r="AO166" s="143">
        <v>12.15</v>
      </c>
      <c r="AP166" s="143">
        <v>4.4839285714285015</v>
      </c>
      <c r="AQ166" s="143">
        <v>-2.1860989010990255</v>
      </c>
      <c r="AR166" s="143">
        <v>-1.1914017094016567</v>
      </c>
      <c r="AS166" s="103">
        <v>0.7581</v>
      </c>
      <c r="AT166" s="104">
        <v>1.8275</v>
      </c>
      <c r="AU166" s="145">
        <v>0.7954</v>
      </c>
      <c r="AV166" s="145">
        <v>1.2585</v>
      </c>
      <c r="AW166" s="145">
        <v>9307</v>
      </c>
      <c r="AX166" s="145">
        <v>0.8135</v>
      </c>
      <c r="AY166" s="143">
        <v>3.81</v>
      </c>
      <c r="AZ166" s="143">
        <v>2.89</v>
      </c>
    </row>
    <row r="167" spans="29:52" ht="12.75">
      <c r="AC167" s="102">
        <v>38503</v>
      </c>
      <c r="AD167" s="143">
        <v>10460.97</v>
      </c>
      <c r="AE167" s="144">
        <v>11843.9</v>
      </c>
      <c r="AF167" s="144">
        <v>4510.39</v>
      </c>
      <c r="AG167" s="144">
        <v>1196.02</v>
      </c>
      <c r="AH167" s="144">
        <v>13818.45</v>
      </c>
      <c r="AI167" s="144">
        <v>2071.43</v>
      </c>
      <c r="AJ167" s="143">
        <v>620.3</v>
      </c>
      <c r="AK167" s="143">
        <v>11300.05</v>
      </c>
      <c r="AL167" s="143">
        <v>3.98</v>
      </c>
      <c r="AM167" s="142">
        <v>4.28</v>
      </c>
      <c r="AN167" s="142">
        <v>88.15</v>
      </c>
      <c r="AO167" s="143">
        <v>12.15</v>
      </c>
      <c r="AP167" s="143">
        <v>8.179642857142817</v>
      </c>
      <c r="AQ167" s="143">
        <v>0.1684065934064815</v>
      </c>
      <c r="AR167" s="143">
        <v>-1.053312820512672</v>
      </c>
      <c r="AS167" s="103">
        <v>0.7551</v>
      </c>
      <c r="AT167" s="104">
        <v>1.8166</v>
      </c>
      <c r="AU167" s="145">
        <v>0.7976</v>
      </c>
      <c r="AV167" s="145">
        <v>1.2309</v>
      </c>
      <c r="AW167" s="145">
        <v>9227</v>
      </c>
      <c r="AX167" s="145">
        <v>0.8014</v>
      </c>
      <c r="AY167" s="143">
        <v>3.73</v>
      </c>
      <c r="AZ167" s="143">
        <v>2.93</v>
      </c>
    </row>
    <row r="168" spans="29:52" ht="12.75">
      <c r="AC168" s="102">
        <v>38509</v>
      </c>
      <c r="AD168" s="143">
        <v>10512.63</v>
      </c>
      <c r="AE168" s="144">
        <v>11876</v>
      </c>
      <c r="AF168" s="144">
        <v>4586.1</v>
      </c>
      <c r="AG168" s="144">
        <v>1198.11</v>
      </c>
      <c r="AH168" s="144">
        <v>13934.76</v>
      </c>
      <c r="AI168" s="144">
        <v>2063</v>
      </c>
      <c r="AJ168" s="143">
        <v>626.33</v>
      </c>
      <c r="AK168" s="143">
        <v>11304.23</v>
      </c>
      <c r="AL168" s="143">
        <v>4.05</v>
      </c>
      <c r="AM168" s="142">
        <v>4.3</v>
      </c>
      <c r="AN168" s="142">
        <v>88.54</v>
      </c>
      <c r="AO168" s="143">
        <v>11.96</v>
      </c>
      <c r="AP168" s="143">
        <v>7.563095238095274</v>
      </c>
      <c r="AQ168" s="143">
        <v>1.887527472527446</v>
      </c>
      <c r="AR168" s="143">
        <v>-0.9299384615384365</v>
      </c>
      <c r="AS168" s="103">
        <v>0.7652</v>
      </c>
      <c r="AT168" s="104">
        <v>1.8238</v>
      </c>
      <c r="AU168" s="145">
        <v>0.8033</v>
      </c>
      <c r="AV168" s="145">
        <v>1.2279</v>
      </c>
      <c r="AW168" s="145">
        <v>9364</v>
      </c>
      <c r="AX168" s="145">
        <v>0.802</v>
      </c>
      <c r="AY168" s="143">
        <v>3.84</v>
      </c>
      <c r="AZ168" s="143">
        <v>2.94</v>
      </c>
    </row>
    <row r="169" spans="29:52" ht="12.75">
      <c r="AC169" s="102">
        <v>38516</v>
      </c>
      <c r="AD169" s="143">
        <v>10623.07</v>
      </c>
      <c r="AE169" s="144">
        <v>12076.1</v>
      </c>
      <c r="AF169" s="144">
        <v>4604.57</v>
      </c>
      <c r="AG169" s="144">
        <v>1216.96</v>
      </c>
      <c r="AH169" s="144">
        <v>13912.03</v>
      </c>
      <c r="AI169" s="144">
        <v>2090.11</v>
      </c>
      <c r="AJ169" s="143">
        <v>644.19</v>
      </c>
      <c r="AK169" s="143">
        <v>11514.03</v>
      </c>
      <c r="AL169" s="143">
        <v>4.08</v>
      </c>
      <c r="AM169" s="142">
        <v>4.36</v>
      </c>
      <c r="AN169" s="142">
        <v>92.91</v>
      </c>
      <c r="AO169" s="143">
        <v>11.48</v>
      </c>
      <c r="AP169" s="143">
        <v>8.214047619047571</v>
      </c>
      <c r="AQ169" s="143">
        <v>3.8377472527471195</v>
      </c>
      <c r="AR169" s="143">
        <v>-0.5951350427349422</v>
      </c>
      <c r="AS169" s="103">
        <v>0.762</v>
      </c>
      <c r="AT169" s="104">
        <v>1.8032</v>
      </c>
      <c r="AU169" s="145">
        <v>0.796</v>
      </c>
      <c r="AV169" s="145">
        <v>1.2047</v>
      </c>
      <c r="AW169" s="145">
        <v>9150</v>
      </c>
      <c r="AX169" s="145">
        <v>0.7836</v>
      </c>
      <c r="AY169" s="143">
        <v>3.87</v>
      </c>
      <c r="AZ169" s="143">
        <v>2.91</v>
      </c>
    </row>
    <row r="170" spans="29:52" ht="12.75">
      <c r="AC170" s="102">
        <v>38523</v>
      </c>
      <c r="AD170" s="143">
        <v>10297.83</v>
      </c>
      <c r="AE170" s="144">
        <v>11843.9</v>
      </c>
      <c r="AF170" s="144">
        <v>4566.48</v>
      </c>
      <c r="AG170" s="144">
        <v>1191.57</v>
      </c>
      <c r="AH170" s="144">
        <v>14230.29</v>
      </c>
      <c r="AI170" s="144">
        <v>2053.27</v>
      </c>
      <c r="AJ170" s="143">
        <v>630.41</v>
      </c>
      <c r="AK170" s="143">
        <v>11537.03</v>
      </c>
      <c r="AL170" s="143">
        <v>3.91</v>
      </c>
      <c r="AM170" s="142">
        <v>4.22</v>
      </c>
      <c r="AN170" s="142">
        <v>92.6</v>
      </c>
      <c r="AO170" s="143">
        <v>12.18</v>
      </c>
      <c r="AP170" s="143">
        <v>5.712142857142941</v>
      </c>
      <c r="AQ170" s="143">
        <v>4.099725274725253</v>
      </c>
      <c r="AR170" s="143">
        <v>-0.3458564102563024</v>
      </c>
      <c r="AS170" s="103">
        <v>0.7714</v>
      </c>
      <c r="AT170" s="104">
        <v>1.817</v>
      </c>
      <c r="AU170" s="145">
        <v>0.8119</v>
      </c>
      <c r="AV170" s="145">
        <v>1.219</v>
      </c>
      <c r="AW170" s="145">
        <v>9221</v>
      </c>
      <c r="AX170" s="145">
        <v>0.7919</v>
      </c>
      <c r="AY170" s="143">
        <v>3.69</v>
      </c>
      <c r="AZ170" s="143">
        <v>3</v>
      </c>
    </row>
    <row r="171" spans="29:52" ht="12.75">
      <c r="AC171" s="102">
        <v>38530</v>
      </c>
      <c r="AD171" s="143">
        <v>10303.44</v>
      </c>
      <c r="AE171" s="144">
        <v>11916.2</v>
      </c>
      <c r="AF171" s="144">
        <v>4617.07</v>
      </c>
      <c r="AG171" s="144">
        <v>1194.44</v>
      </c>
      <c r="AH171" s="144">
        <v>14201.06</v>
      </c>
      <c r="AI171" s="144">
        <v>2057.37</v>
      </c>
      <c r="AJ171" s="143">
        <v>643.04</v>
      </c>
      <c r="AK171" s="143">
        <v>11630.13</v>
      </c>
      <c r="AL171" s="143">
        <v>4.05</v>
      </c>
      <c r="AM171" s="142">
        <v>4.3</v>
      </c>
      <c r="AN171" s="142">
        <v>93.38</v>
      </c>
      <c r="AO171" s="143">
        <v>11.4</v>
      </c>
      <c r="AP171" s="143">
        <v>4.176309523809496</v>
      </c>
      <c r="AQ171" s="143">
        <v>4.403296703296551</v>
      </c>
      <c r="AR171" s="143">
        <v>-0.04283418803407889</v>
      </c>
      <c r="AS171" s="103">
        <v>0.7661</v>
      </c>
      <c r="AT171" s="104">
        <v>1.8228</v>
      </c>
      <c r="AU171" s="145">
        <v>0.8137</v>
      </c>
      <c r="AV171" s="145">
        <v>1.2194</v>
      </c>
      <c r="AW171" s="145">
        <v>9226</v>
      </c>
      <c r="AX171" s="145">
        <v>0.7933</v>
      </c>
      <c r="AY171" s="143">
        <v>3.83</v>
      </c>
      <c r="AZ171" s="143">
        <v>3.09</v>
      </c>
    </row>
    <row r="172" spans="29:52" ht="12.75">
      <c r="AC172" s="102">
        <v>38538</v>
      </c>
      <c r="AD172" s="143">
        <v>10449.14</v>
      </c>
      <c r="AE172" s="144">
        <v>12115.5</v>
      </c>
      <c r="AF172" s="144">
        <v>4597.97</v>
      </c>
      <c r="AG172" s="144">
        <v>1211.86</v>
      </c>
      <c r="AH172" s="144">
        <v>13964.47</v>
      </c>
      <c r="AI172" s="144">
        <v>2112.88</v>
      </c>
      <c r="AJ172" s="143">
        <v>662.14</v>
      </c>
      <c r="AK172" s="143">
        <v>11565.99</v>
      </c>
      <c r="AL172" s="143">
        <v>4.11</v>
      </c>
      <c r="AM172" s="142">
        <v>4.36</v>
      </c>
      <c r="AN172" s="142">
        <v>92.17</v>
      </c>
      <c r="AO172" s="143">
        <v>11.45</v>
      </c>
      <c r="AP172" s="143">
        <v>1.6888095238093577</v>
      </c>
      <c r="AQ172" s="143">
        <v>5.481373626373561</v>
      </c>
      <c r="AR172" s="143">
        <v>0.1835213675214456</v>
      </c>
      <c r="AS172" s="103">
        <v>0.7388</v>
      </c>
      <c r="AT172" s="104">
        <v>1.7516</v>
      </c>
      <c r="AU172" s="145">
        <v>0.8061</v>
      </c>
      <c r="AV172" s="145">
        <v>1.1947</v>
      </c>
      <c r="AW172" s="145">
        <v>9019</v>
      </c>
      <c r="AX172" s="145">
        <v>0.7709</v>
      </c>
      <c r="AY172" s="143">
        <v>3.9</v>
      </c>
      <c r="AZ172" s="143">
        <v>3.1</v>
      </c>
    </row>
    <row r="173" spans="29:52" ht="12.75">
      <c r="AC173" s="102">
        <v>38544</v>
      </c>
      <c r="AD173" s="143">
        <v>10640.83</v>
      </c>
      <c r="AE173" s="144">
        <v>12254.7</v>
      </c>
      <c r="AF173" s="144">
        <v>4712.9</v>
      </c>
      <c r="AG173" s="144">
        <v>1227.92</v>
      </c>
      <c r="AH173" s="144">
        <v>14504.29</v>
      </c>
      <c r="AI173" s="144">
        <v>2156.78</v>
      </c>
      <c r="AJ173" s="143">
        <v>663.74</v>
      </c>
      <c r="AK173" s="143">
        <v>11758.68</v>
      </c>
      <c r="AL173" s="143">
        <v>4.18</v>
      </c>
      <c r="AM173" s="142">
        <v>4.41</v>
      </c>
      <c r="AN173" s="142">
        <v>90.09</v>
      </c>
      <c r="AO173" s="143">
        <v>10.33</v>
      </c>
      <c r="AP173" s="143">
        <v>2.9378571428571294</v>
      </c>
      <c r="AQ173" s="143">
        <v>5.436593406593213</v>
      </c>
      <c r="AR173" s="143">
        <v>0.5141743589744309</v>
      </c>
      <c r="AS173" s="103">
        <v>0.7444</v>
      </c>
      <c r="AT173" s="104">
        <v>1.7545</v>
      </c>
      <c r="AU173" s="145">
        <v>0.8243</v>
      </c>
      <c r="AV173" s="145">
        <v>1.211</v>
      </c>
      <c r="AW173" s="145">
        <v>9006</v>
      </c>
      <c r="AX173" s="145">
        <v>0.7811</v>
      </c>
      <c r="AY173" s="143">
        <v>3.98</v>
      </c>
      <c r="AZ173" s="143">
        <v>3.18</v>
      </c>
    </row>
    <row r="174" spans="29:52" ht="12.75">
      <c r="AC174" s="102">
        <v>38551</v>
      </c>
      <c r="AD174" s="143">
        <v>10651.18</v>
      </c>
      <c r="AE174" s="144">
        <v>12337.3</v>
      </c>
      <c r="AF174" s="144">
        <v>4836.9</v>
      </c>
      <c r="AG174" s="144">
        <v>1233.68</v>
      </c>
      <c r="AH174" s="144">
        <v>14786.46</v>
      </c>
      <c r="AI174" s="144">
        <v>2179.74</v>
      </c>
      <c r="AJ174" s="143">
        <v>677.78</v>
      </c>
      <c r="AK174" s="143">
        <v>11695.05</v>
      </c>
      <c r="AL174" s="143">
        <v>4.22</v>
      </c>
      <c r="AM174" s="142">
        <v>4.44</v>
      </c>
      <c r="AN174" s="142">
        <v>93.18</v>
      </c>
      <c r="AO174" s="143">
        <v>10.52</v>
      </c>
      <c r="AP174" s="143">
        <v>4.764761904761795</v>
      </c>
      <c r="AQ174" s="143">
        <v>5.478406593406622</v>
      </c>
      <c r="AR174" s="143">
        <v>0.7106905982905948</v>
      </c>
      <c r="AS174" s="103">
        <v>0.7523</v>
      </c>
      <c r="AT174" s="104">
        <v>1.7457</v>
      </c>
      <c r="AU174" s="145">
        <v>0.8233</v>
      </c>
      <c r="AV174" s="145">
        <v>1.2083</v>
      </c>
      <c r="AW174" s="145">
        <v>8997</v>
      </c>
      <c r="AX174" s="145">
        <v>0.7762</v>
      </c>
      <c r="AY174" s="143">
        <v>4.04</v>
      </c>
      <c r="AZ174" s="143">
        <v>3.29</v>
      </c>
    </row>
    <row r="175" spans="29:52" ht="12.75">
      <c r="AC175" s="102">
        <v>38558</v>
      </c>
      <c r="AD175" s="143">
        <v>10640.91</v>
      </c>
      <c r="AE175" s="144">
        <v>12360.8</v>
      </c>
      <c r="AF175" s="144">
        <v>4886.5</v>
      </c>
      <c r="AG175" s="144">
        <v>1234.18</v>
      </c>
      <c r="AH175" s="144">
        <v>14880.98</v>
      </c>
      <c r="AI175" s="144">
        <v>2184.83</v>
      </c>
      <c r="AJ175" s="143">
        <v>679.75</v>
      </c>
      <c r="AK175" s="143">
        <v>11899.6</v>
      </c>
      <c r="AL175" s="143">
        <v>4.29</v>
      </c>
      <c r="AM175" s="142">
        <v>4.47</v>
      </c>
      <c r="AN175" s="142">
        <v>90.76</v>
      </c>
      <c r="AO175" s="143">
        <v>11.57</v>
      </c>
      <c r="AP175" s="143">
        <v>5.506666666666813</v>
      </c>
      <c r="AQ175" s="143">
        <v>5.270494505494364</v>
      </c>
      <c r="AR175" s="143">
        <v>0.8986974358974839</v>
      </c>
      <c r="AS175" s="103">
        <v>0.761</v>
      </c>
      <c r="AT175" s="104">
        <v>1.7441</v>
      </c>
      <c r="AU175" s="145">
        <v>0.8217</v>
      </c>
      <c r="AV175" s="145">
        <v>1.2085</v>
      </c>
      <c r="AW175" s="145">
        <v>9025</v>
      </c>
      <c r="AX175" s="145">
        <v>0.7754</v>
      </c>
      <c r="AY175" s="143">
        <v>4.12</v>
      </c>
      <c r="AZ175" s="143">
        <v>3.33</v>
      </c>
    </row>
    <row r="176" spans="29:52" ht="12.75">
      <c r="AC176" s="102">
        <v>38565</v>
      </c>
      <c r="AD176" s="143">
        <v>10558.03</v>
      </c>
      <c r="AE176" s="144">
        <v>12258.4</v>
      </c>
      <c r="AF176" s="144">
        <v>4827.18</v>
      </c>
      <c r="AG176" s="144">
        <v>1226.42</v>
      </c>
      <c r="AH176" s="144">
        <v>15051.32</v>
      </c>
      <c r="AI176" s="144">
        <v>2177.91</v>
      </c>
      <c r="AJ176" s="143">
        <v>662.79</v>
      </c>
      <c r="AK176" s="143">
        <v>11766.48</v>
      </c>
      <c r="AL176" s="143">
        <v>4.39</v>
      </c>
      <c r="AM176" s="142">
        <v>4.58</v>
      </c>
      <c r="AN176" s="142">
        <v>94.87</v>
      </c>
      <c r="AO176" s="143">
        <v>12.48</v>
      </c>
      <c r="AP176" s="143">
        <v>4.91726190476194</v>
      </c>
      <c r="AQ176" s="143">
        <v>4.93956043956041</v>
      </c>
      <c r="AR176" s="143">
        <v>1.269764102564174</v>
      </c>
      <c r="AS176" s="103">
        <v>0.7602</v>
      </c>
      <c r="AT176" s="104">
        <v>1.7671</v>
      </c>
      <c r="AU176" s="145">
        <v>0.8274</v>
      </c>
      <c r="AV176" s="145">
        <v>1.2224</v>
      </c>
      <c r="AW176" s="145">
        <v>8960</v>
      </c>
      <c r="AX176" s="145">
        <v>0.7853</v>
      </c>
      <c r="AY176" s="143">
        <v>4.24</v>
      </c>
      <c r="AZ176" s="143">
        <v>3.44</v>
      </c>
    </row>
    <row r="177" spans="29:52" ht="12.75">
      <c r="AC177" s="102">
        <v>38572</v>
      </c>
      <c r="AD177" s="143">
        <v>10600.3</v>
      </c>
      <c r="AE177" s="144">
        <v>12283.8</v>
      </c>
      <c r="AF177" s="144">
        <v>4937.33</v>
      </c>
      <c r="AG177" s="144">
        <v>1230.39</v>
      </c>
      <c r="AH177" s="144">
        <v>15450.95</v>
      </c>
      <c r="AI177" s="144">
        <v>2156.9</v>
      </c>
      <c r="AJ177" s="143">
        <v>660</v>
      </c>
      <c r="AK177" s="143">
        <v>12261.68</v>
      </c>
      <c r="AL177" s="143">
        <v>4.24</v>
      </c>
      <c r="AM177" s="142">
        <v>4.44</v>
      </c>
      <c r="AN177" s="142">
        <v>99.96</v>
      </c>
      <c r="AO177" s="143">
        <v>12.74</v>
      </c>
      <c r="AP177" s="143">
        <v>6.004285714286068</v>
      </c>
      <c r="AQ177" s="143">
        <v>3.771538461538382</v>
      </c>
      <c r="AR177" s="143">
        <v>1.6797230769230778</v>
      </c>
      <c r="AS177" s="103">
        <v>0.7635</v>
      </c>
      <c r="AT177" s="104">
        <v>1.785</v>
      </c>
      <c r="AU177" s="145">
        <v>0.8249</v>
      </c>
      <c r="AV177" s="145">
        <v>1.2387</v>
      </c>
      <c r="AW177" s="145">
        <v>8961</v>
      </c>
      <c r="AX177" s="145">
        <v>0.7963</v>
      </c>
      <c r="AY177" s="143">
        <v>4.11</v>
      </c>
      <c r="AZ177" s="143">
        <v>3.43</v>
      </c>
    </row>
    <row r="178" spans="29:52" ht="12.75">
      <c r="AC178" s="102">
        <v>38579</v>
      </c>
      <c r="AD178" s="143">
        <v>10559.23</v>
      </c>
      <c r="AE178" s="144">
        <v>12167.9</v>
      </c>
      <c r="AF178" s="144">
        <v>4929.91</v>
      </c>
      <c r="AG178" s="144">
        <v>1219.71</v>
      </c>
      <c r="AH178" s="144">
        <v>15038.61</v>
      </c>
      <c r="AI178" s="144">
        <v>2135.56</v>
      </c>
      <c r="AJ178" s="143">
        <v>652.51</v>
      </c>
      <c r="AK178" s="143">
        <v>12291.73</v>
      </c>
      <c r="AL178" s="143">
        <v>4.21</v>
      </c>
      <c r="AM178" s="142">
        <v>4.42</v>
      </c>
      <c r="AN178" s="142">
        <v>96.22</v>
      </c>
      <c r="AO178" s="143">
        <v>13.42</v>
      </c>
      <c r="AP178" s="143">
        <v>3.1611904761902263</v>
      </c>
      <c r="AQ178" s="143">
        <v>3.186978021977796</v>
      </c>
      <c r="AR178" s="143">
        <v>1.9469982905984056</v>
      </c>
      <c r="AS178" s="103">
        <v>0.7665</v>
      </c>
      <c r="AT178" s="104">
        <v>1.8104</v>
      </c>
      <c r="AU178" s="145">
        <v>0.8347</v>
      </c>
      <c r="AV178" s="145">
        <v>1.2386</v>
      </c>
      <c r="AW178" s="145">
        <v>9187</v>
      </c>
      <c r="AX178" s="145">
        <v>0.7991</v>
      </c>
      <c r="AY178" s="143">
        <v>4.08</v>
      </c>
      <c r="AZ178" s="143">
        <v>3.43</v>
      </c>
    </row>
    <row r="179" spans="29:52" ht="12.75">
      <c r="AC179" s="102">
        <v>38586</v>
      </c>
      <c r="AD179" s="143">
        <v>10397.29</v>
      </c>
      <c r="AE179" s="144">
        <v>12042.4</v>
      </c>
      <c r="AF179" s="144">
        <v>4783.8</v>
      </c>
      <c r="AG179" s="144">
        <v>1205.1</v>
      </c>
      <c r="AH179" s="144">
        <v>14982.89</v>
      </c>
      <c r="AI179" s="144">
        <v>2120.77</v>
      </c>
      <c r="AJ179" s="143">
        <v>648.64</v>
      </c>
      <c r="AK179" s="143">
        <v>12439.48</v>
      </c>
      <c r="AL179" s="143">
        <v>4.19</v>
      </c>
      <c r="AM179" s="142">
        <v>4.38</v>
      </c>
      <c r="AN179" s="142">
        <v>93.87</v>
      </c>
      <c r="AO179" s="143">
        <v>13.72</v>
      </c>
      <c r="AP179" s="143">
        <v>-1.2619047619047619</v>
      </c>
      <c r="AQ179" s="143">
        <v>2.31895604395595</v>
      </c>
      <c r="AR179" s="143">
        <v>2.1672888888888537</v>
      </c>
      <c r="AS179" s="103">
        <v>0.7537</v>
      </c>
      <c r="AT179" s="104">
        <v>1.7995</v>
      </c>
      <c r="AU179" s="145">
        <v>0.8316</v>
      </c>
      <c r="AV179" s="145">
        <v>1.2245</v>
      </c>
      <c r="AW179" s="145">
        <v>9142</v>
      </c>
      <c r="AX179" s="145">
        <v>0.7888</v>
      </c>
      <c r="AY179" s="143">
        <v>4.08</v>
      </c>
      <c r="AZ179" s="143">
        <v>3.47</v>
      </c>
    </row>
    <row r="180" spans="29:52" ht="12.75">
      <c r="AC180" s="102">
        <v>38593</v>
      </c>
      <c r="AD180" s="143">
        <v>10447.37</v>
      </c>
      <c r="AE180" s="144">
        <v>12189.6</v>
      </c>
      <c r="AF180" s="144">
        <v>4837.81</v>
      </c>
      <c r="AG180" s="144">
        <v>1218.02</v>
      </c>
      <c r="AH180" s="144">
        <v>15221.89</v>
      </c>
      <c r="AI180" s="144">
        <v>2141.07</v>
      </c>
      <c r="AJ180" s="143">
        <v>663.33</v>
      </c>
      <c r="AK180" s="143">
        <v>12600</v>
      </c>
      <c r="AL180" s="143">
        <v>4.03</v>
      </c>
      <c r="AM180" s="142">
        <v>4.29</v>
      </c>
      <c r="AN180" s="142">
        <v>99.01</v>
      </c>
      <c r="AO180" s="143">
        <v>13.57</v>
      </c>
      <c r="AP180" s="143">
        <v>-2.9957142857146253</v>
      </c>
      <c r="AQ180" s="143">
        <v>1.7359890109890852</v>
      </c>
      <c r="AR180" s="143">
        <v>2.601524786324848</v>
      </c>
      <c r="AS180" s="103">
        <v>0.7518</v>
      </c>
      <c r="AT180" s="104">
        <v>1.7947</v>
      </c>
      <c r="AU180" s="145">
        <v>0.8336</v>
      </c>
      <c r="AV180" s="145">
        <v>1.2242</v>
      </c>
      <c r="AW180" s="145">
        <v>9058</v>
      </c>
      <c r="AX180" s="145">
        <v>0.79</v>
      </c>
      <c r="AY180" s="143">
        <v>3.84</v>
      </c>
      <c r="AZ180" s="143">
        <v>3.38</v>
      </c>
    </row>
    <row r="181" spans="29:52" ht="12.75">
      <c r="AC181" s="102">
        <v>38601</v>
      </c>
      <c r="AD181" s="143">
        <v>10678.56</v>
      </c>
      <c r="AE181" s="144">
        <v>12418</v>
      </c>
      <c r="AF181" s="144">
        <v>5005.93</v>
      </c>
      <c r="AG181" s="144">
        <v>1241.48</v>
      </c>
      <c r="AH181" s="144">
        <v>15165.77</v>
      </c>
      <c r="AI181" s="144">
        <v>2175.51</v>
      </c>
      <c r="AJ181" s="143">
        <v>678.05</v>
      </c>
      <c r="AK181" s="143">
        <v>12692.04</v>
      </c>
      <c r="AL181" s="143">
        <v>4.12</v>
      </c>
      <c r="AM181" s="142">
        <v>4.4</v>
      </c>
      <c r="AN181" s="142">
        <v>102.6</v>
      </c>
      <c r="AO181" s="143">
        <v>11.98</v>
      </c>
      <c r="AP181" s="143">
        <v>-1.2004761904763221</v>
      </c>
      <c r="AQ181" s="143">
        <v>1.8859340659341148</v>
      </c>
      <c r="AR181" s="143">
        <v>3.0356307692307745</v>
      </c>
      <c r="AS181" s="103">
        <v>0.7681</v>
      </c>
      <c r="AT181" s="104">
        <v>1.8431</v>
      </c>
      <c r="AU181" s="145">
        <v>0.8412</v>
      </c>
      <c r="AV181" s="145">
        <v>1.2484</v>
      </c>
      <c r="AW181" s="145">
        <v>9140</v>
      </c>
      <c r="AX181" s="145">
        <v>0.8096</v>
      </c>
      <c r="AY181" s="143">
        <v>3.93</v>
      </c>
      <c r="AZ181" s="143">
        <v>3.4</v>
      </c>
    </row>
    <row r="182" spans="29:52" ht="12.75">
      <c r="AC182" s="102">
        <v>38607</v>
      </c>
      <c r="AD182" s="143">
        <v>10641.94</v>
      </c>
      <c r="AE182" s="144">
        <v>12356</v>
      </c>
      <c r="AF182" s="144">
        <v>4986.5</v>
      </c>
      <c r="AG182" s="144">
        <v>1237.91</v>
      </c>
      <c r="AH182" s="144">
        <v>14983.2</v>
      </c>
      <c r="AI182" s="144">
        <v>2160.35</v>
      </c>
      <c r="AJ182" s="143">
        <v>671.98</v>
      </c>
      <c r="AK182" s="143">
        <v>12958.68</v>
      </c>
      <c r="AL182" s="143">
        <v>4.26</v>
      </c>
      <c r="AM182" s="142">
        <v>4.55</v>
      </c>
      <c r="AN182" s="142">
        <v>110.54</v>
      </c>
      <c r="AO182" s="143">
        <v>11.22</v>
      </c>
      <c r="AP182" s="143">
        <v>0.5915476190473004</v>
      </c>
      <c r="AQ182" s="143">
        <v>2.404890109890143</v>
      </c>
      <c r="AR182" s="143">
        <v>3.314639316239336</v>
      </c>
      <c r="AS182" s="103">
        <v>0.77</v>
      </c>
      <c r="AT182" s="104">
        <v>1.8196</v>
      </c>
      <c r="AU182" s="145">
        <v>0.8433</v>
      </c>
      <c r="AV182" s="145">
        <v>1.2281</v>
      </c>
      <c r="AW182" s="145">
        <v>9078</v>
      </c>
      <c r="AX182" s="145">
        <v>0.7947</v>
      </c>
      <c r="AY182" s="143">
        <v>4.05</v>
      </c>
      <c r="AZ182" s="143">
        <v>3.41</v>
      </c>
    </row>
    <row r="183" spans="29:52" ht="12.75">
      <c r="AC183" s="102">
        <v>38614</v>
      </c>
      <c r="AD183" s="143">
        <v>10419.59</v>
      </c>
      <c r="AE183" s="144">
        <v>12126.9</v>
      </c>
      <c r="AF183" s="144">
        <v>4882.58</v>
      </c>
      <c r="AG183" s="144">
        <v>1215.29</v>
      </c>
      <c r="AH183" s="144">
        <v>15143.97</v>
      </c>
      <c r="AI183" s="144">
        <v>2116.84</v>
      </c>
      <c r="AJ183" s="143">
        <v>655.46</v>
      </c>
      <c r="AK183" s="143">
        <v>13159.36</v>
      </c>
      <c r="AL183" s="143">
        <v>4.25</v>
      </c>
      <c r="AM183" s="142">
        <v>4.51</v>
      </c>
      <c r="AN183" s="142">
        <v>109.41</v>
      </c>
      <c r="AO183" s="143">
        <v>12.96</v>
      </c>
      <c r="AP183" s="143">
        <v>0.45142857142855064</v>
      </c>
      <c r="AQ183" s="143">
        <v>1.0864835164833755</v>
      </c>
      <c r="AR183" s="143">
        <v>3.199039316239327</v>
      </c>
      <c r="AS183" s="103">
        <v>0.77</v>
      </c>
      <c r="AT183" s="104">
        <v>1.806</v>
      </c>
      <c r="AU183" s="145">
        <v>0.8557</v>
      </c>
      <c r="AV183" s="145">
        <v>1.2144</v>
      </c>
      <c r="AW183" s="145">
        <v>8978</v>
      </c>
      <c r="AX183" s="145">
        <v>0.78</v>
      </c>
      <c r="AY183" s="143">
        <v>4.07</v>
      </c>
      <c r="AZ183" s="143">
        <v>3.39</v>
      </c>
    </row>
    <row r="184" spans="29:52" ht="12.75">
      <c r="AC184" s="102">
        <v>38621</v>
      </c>
      <c r="AD184" s="143">
        <v>10568.7</v>
      </c>
      <c r="AE184" s="144">
        <v>12289.3</v>
      </c>
      <c r="AF184" s="144">
        <v>5044.12</v>
      </c>
      <c r="AG184" s="144">
        <v>1228.81</v>
      </c>
      <c r="AH184" s="144">
        <v>15428.52</v>
      </c>
      <c r="AI184" s="144">
        <v>2151.69</v>
      </c>
      <c r="AJ184" s="143">
        <v>667.8</v>
      </c>
      <c r="AK184" s="143">
        <v>13574.3</v>
      </c>
      <c r="AL184" s="143">
        <v>4.33</v>
      </c>
      <c r="AM184" s="142">
        <v>4.57</v>
      </c>
      <c r="AN184" s="142">
        <v>112.92</v>
      </c>
      <c r="AO184" s="143">
        <v>11.92</v>
      </c>
      <c r="AP184" s="143">
        <v>1.056309523809302</v>
      </c>
      <c r="AQ184" s="143">
        <v>0.19384615384608747</v>
      </c>
      <c r="AR184" s="143">
        <v>3.1828444444445387</v>
      </c>
      <c r="AS184" s="103">
        <v>0.7533</v>
      </c>
      <c r="AT184" s="104">
        <v>1.7754</v>
      </c>
      <c r="AU184" s="145">
        <v>0.8559</v>
      </c>
      <c r="AV184" s="145">
        <v>1.2119</v>
      </c>
      <c r="AW184" s="145">
        <v>8991</v>
      </c>
      <c r="AX184" s="145">
        <v>0.7811</v>
      </c>
      <c r="AY184" s="143">
        <v>4.2</v>
      </c>
      <c r="AZ184" s="143">
        <v>3.47</v>
      </c>
    </row>
    <row r="185" spans="29:52" ht="12.75">
      <c r="AC185" s="102">
        <v>38628</v>
      </c>
      <c r="AD185" s="143">
        <v>10292.31</v>
      </c>
      <c r="AE185" s="144">
        <v>11953.8</v>
      </c>
      <c r="AF185" s="144">
        <v>5007.77</v>
      </c>
      <c r="AG185" s="144">
        <v>1195.9</v>
      </c>
      <c r="AH185" s="144">
        <v>14847.79</v>
      </c>
      <c r="AI185" s="144">
        <v>2090.35</v>
      </c>
      <c r="AJ185" s="143">
        <v>644.33</v>
      </c>
      <c r="AK185" s="143">
        <v>13227.74</v>
      </c>
      <c r="AL185" s="143">
        <v>4.36</v>
      </c>
      <c r="AM185" s="142">
        <v>4.57</v>
      </c>
      <c r="AN185" s="142">
        <v>112.86</v>
      </c>
      <c r="AO185" s="143">
        <v>14.59</v>
      </c>
      <c r="AP185" s="143">
        <v>-0.7128571428570252</v>
      </c>
      <c r="AQ185" s="143">
        <v>-1.302582417582536</v>
      </c>
      <c r="AR185" s="143">
        <v>2.9235829059829768</v>
      </c>
      <c r="AS185" s="103">
        <v>0.7604</v>
      </c>
      <c r="AT185" s="104">
        <v>1.7525</v>
      </c>
      <c r="AU185" s="145">
        <v>0.86</v>
      </c>
      <c r="AV185" s="145">
        <v>1.1961</v>
      </c>
      <c r="AW185" s="145">
        <v>8831</v>
      </c>
      <c r="AX185" s="145">
        <v>0.7733</v>
      </c>
      <c r="AY185" s="143">
        <v>4.24</v>
      </c>
      <c r="AZ185" s="143">
        <v>3.53</v>
      </c>
    </row>
    <row r="186" spans="29:52" ht="12.75">
      <c r="AC186" s="102">
        <v>38635</v>
      </c>
      <c r="AD186" s="143">
        <v>10287.34</v>
      </c>
      <c r="AE186" s="144">
        <v>11835.6</v>
      </c>
      <c r="AF186" s="144">
        <v>4975.56</v>
      </c>
      <c r="AG186" s="144">
        <v>1186.57</v>
      </c>
      <c r="AH186" s="144">
        <v>14485.88</v>
      </c>
      <c r="AI186" s="144">
        <v>2064.83</v>
      </c>
      <c r="AJ186" s="143">
        <v>633.15</v>
      </c>
      <c r="AK186" s="143">
        <v>13420.54</v>
      </c>
      <c r="AL186" s="143">
        <v>4.49</v>
      </c>
      <c r="AM186" s="142">
        <v>4.71</v>
      </c>
      <c r="AN186" s="142">
        <v>106.95</v>
      </c>
      <c r="AO186" s="143">
        <v>14.87</v>
      </c>
      <c r="AP186" s="143">
        <v>-3.5826190476190756</v>
      </c>
      <c r="AQ186" s="143">
        <v>-2.4012087912087736</v>
      </c>
      <c r="AR186" s="143">
        <v>2.2184034188034194</v>
      </c>
      <c r="AS186" s="103">
        <v>0.7541</v>
      </c>
      <c r="AT186" s="104">
        <v>1.7595</v>
      </c>
      <c r="AU186" s="145">
        <v>0.8531</v>
      </c>
      <c r="AV186" s="145">
        <v>1.2113</v>
      </c>
      <c r="AW186" s="145">
        <v>8846</v>
      </c>
      <c r="AX186" s="145">
        <v>0.7867</v>
      </c>
      <c r="AY186" s="143">
        <v>4.34</v>
      </c>
      <c r="AZ186" s="143">
        <v>3.7</v>
      </c>
    </row>
    <row r="187" spans="29:52" ht="12.75">
      <c r="AC187" s="102">
        <v>38642</v>
      </c>
      <c r="AD187" s="143">
        <v>10215.22</v>
      </c>
      <c r="AE187" s="144">
        <v>11792.6</v>
      </c>
      <c r="AF187" s="144">
        <v>4838.4</v>
      </c>
      <c r="AG187" s="144">
        <v>1179.59</v>
      </c>
      <c r="AH187" s="144">
        <v>14487.85</v>
      </c>
      <c r="AI187" s="144">
        <v>2082.21</v>
      </c>
      <c r="AJ187" s="143">
        <v>632.73</v>
      </c>
      <c r="AK187" s="143">
        <v>13199.95</v>
      </c>
      <c r="AL187" s="143">
        <v>4.39</v>
      </c>
      <c r="AM187" s="142">
        <v>4.61</v>
      </c>
      <c r="AN187" s="142">
        <v>104.93</v>
      </c>
      <c r="AO187" s="143">
        <v>16.13</v>
      </c>
      <c r="AP187" s="143">
        <v>-7.810357142857227</v>
      </c>
      <c r="AQ187" s="143">
        <v>-3.2812087912087526</v>
      </c>
      <c r="AR187" s="143">
        <v>1.5112068376068295</v>
      </c>
      <c r="AS187" s="103">
        <v>0.7472</v>
      </c>
      <c r="AT187" s="104">
        <v>1.7528</v>
      </c>
      <c r="AU187" s="145">
        <v>0.8479</v>
      </c>
      <c r="AV187" s="145">
        <v>1.2075</v>
      </c>
      <c r="AW187" s="145">
        <v>8768</v>
      </c>
      <c r="AX187" s="145">
        <v>0.779</v>
      </c>
      <c r="AY187" s="143">
        <v>4.26</v>
      </c>
      <c r="AZ187" s="143">
        <v>3.77</v>
      </c>
    </row>
    <row r="188" spans="29:52" ht="12.75">
      <c r="AC188" s="102">
        <v>38649</v>
      </c>
      <c r="AD188" s="143">
        <v>10402.77</v>
      </c>
      <c r="AE188" s="144">
        <v>11947.4</v>
      </c>
      <c r="AF188" s="144">
        <v>4825.64</v>
      </c>
      <c r="AG188" s="144">
        <v>1198.41</v>
      </c>
      <c r="AH188" s="144">
        <v>14215.83</v>
      </c>
      <c r="AI188" s="144">
        <v>2089.88</v>
      </c>
      <c r="AJ188" s="143">
        <v>635.33</v>
      </c>
      <c r="AK188" s="143">
        <v>13346.54</v>
      </c>
      <c r="AL188" s="143">
        <v>4.57</v>
      </c>
      <c r="AM188" s="142">
        <v>4.77</v>
      </c>
      <c r="AN188" s="142">
        <v>106.8</v>
      </c>
      <c r="AO188" s="143">
        <v>14.25</v>
      </c>
      <c r="AP188" s="143">
        <v>-8.478095238095108</v>
      </c>
      <c r="AQ188" s="143">
        <v>-3.2243406593405393</v>
      </c>
      <c r="AR188" s="143">
        <v>0.9897435897436097</v>
      </c>
      <c r="AS188" s="103">
        <v>0.7481</v>
      </c>
      <c r="AT188" s="104">
        <v>1.7658</v>
      </c>
      <c r="AU188" s="145">
        <v>0.8436</v>
      </c>
      <c r="AV188" s="145">
        <v>1.2015</v>
      </c>
      <c r="AW188" s="145">
        <v>8709</v>
      </c>
      <c r="AX188" s="145">
        <v>0.7803</v>
      </c>
      <c r="AY188" s="143">
        <v>4.45</v>
      </c>
      <c r="AZ188" s="143">
        <v>3.83</v>
      </c>
    </row>
    <row r="189" spans="29:52" ht="12.75">
      <c r="AC189" s="102">
        <v>38656</v>
      </c>
      <c r="AD189" s="143">
        <v>10530.76</v>
      </c>
      <c r="AE189" s="144">
        <v>12219.6</v>
      </c>
      <c r="AF189" s="144">
        <v>4995.24</v>
      </c>
      <c r="AG189" s="144">
        <v>1220.14</v>
      </c>
      <c r="AH189" s="144">
        <v>14585.79</v>
      </c>
      <c r="AI189" s="144">
        <v>2169.43</v>
      </c>
      <c r="AJ189" s="143">
        <v>658.16</v>
      </c>
      <c r="AK189" s="143">
        <v>14075.96</v>
      </c>
      <c r="AL189" s="143">
        <v>4.66</v>
      </c>
      <c r="AM189" s="142">
        <v>4.85</v>
      </c>
      <c r="AN189" s="142">
        <v>105.83</v>
      </c>
      <c r="AO189" s="143">
        <v>13.17</v>
      </c>
      <c r="AP189" s="143">
        <v>-4.354523809523624</v>
      </c>
      <c r="AQ189" s="143">
        <v>-2.5530219780218557</v>
      </c>
      <c r="AR189" s="143">
        <v>0.7594358974358895</v>
      </c>
      <c r="AS189" s="103">
        <v>0.7467</v>
      </c>
      <c r="AT189" s="104">
        <v>1.7693</v>
      </c>
      <c r="AU189" s="145">
        <v>0.8469</v>
      </c>
      <c r="AV189" s="145">
        <v>1.2025</v>
      </c>
      <c r="AW189" s="145">
        <v>8642</v>
      </c>
      <c r="AX189" s="145">
        <v>0.7796</v>
      </c>
      <c r="AY189" s="143">
        <v>4.55</v>
      </c>
      <c r="AZ189" s="143">
        <v>3.87</v>
      </c>
    </row>
    <row r="190" spans="29:52" ht="12.75">
      <c r="AC190" s="102">
        <v>38663</v>
      </c>
      <c r="AD190" s="143">
        <v>10686.04</v>
      </c>
      <c r="AE190" s="144">
        <v>12362.9</v>
      </c>
      <c r="AF190" s="144">
        <v>5090.75</v>
      </c>
      <c r="AG190" s="144">
        <v>1234.72</v>
      </c>
      <c r="AH190" s="144">
        <v>14740.6</v>
      </c>
      <c r="AI190" s="144">
        <v>2202.47</v>
      </c>
      <c r="AJ190" s="143">
        <v>666.66</v>
      </c>
      <c r="AK190" s="143">
        <v>14155.06</v>
      </c>
      <c r="AL190" s="143">
        <v>4.56</v>
      </c>
      <c r="AM190" s="142">
        <v>4.75</v>
      </c>
      <c r="AN190" s="142">
        <v>111.29</v>
      </c>
      <c r="AO190" s="143">
        <v>11.63</v>
      </c>
      <c r="AP190" s="143">
        <v>1.10964285714328</v>
      </c>
      <c r="AQ190" s="143">
        <v>-1.2138461538461343</v>
      </c>
      <c r="AR190" s="143">
        <v>0.4606905982905947</v>
      </c>
      <c r="AS190" s="103">
        <v>0.7326</v>
      </c>
      <c r="AT190" s="104">
        <v>1.7445</v>
      </c>
      <c r="AU190" s="145">
        <v>0.8435</v>
      </c>
      <c r="AV190" s="145">
        <v>1.1844</v>
      </c>
      <c r="AW190" s="145">
        <v>8548</v>
      </c>
      <c r="AX190" s="145">
        <v>0.77</v>
      </c>
      <c r="AY190" s="143">
        <v>4.48</v>
      </c>
      <c r="AZ190" s="143">
        <v>3.87</v>
      </c>
    </row>
    <row r="191" spans="29:52" ht="12.75">
      <c r="AC191" s="102">
        <v>38670</v>
      </c>
      <c r="AD191" s="143">
        <v>10766.33</v>
      </c>
      <c r="AE191" s="144">
        <v>12495.1</v>
      </c>
      <c r="AF191" s="144">
        <v>5123.5</v>
      </c>
      <c r="AG191" s="144">
        <v>1248.27</v>
      </c>
      <c r="AH191" s="144">
        <v>14883.32</v>
      </c>
      <c r="AI191" s="144">
        <v>2227.07</v>
      </c>
      <c r="AJ191" s="143">
        <v>672.22</v>
      </c>
      <c r="AK191" s="143">
        <v>14623.12</v>
      </c>
      <c r="AL191" s="143">
        <v>4.5</v>
      </c>
      <c r="AM191" s="142">
        <v>4.69</v>
      </c>
      <c r="AN191" s="142">
        <v>115.1</v>
      </c>
      <c r="AO191" s="143">
        <v>11.12</v>
      </c>
      <c r="AP191" s="143">
        <v>5.355357142857212</v>
      </c>
      <c r="AQ191" s="143">
        <v>0.13747252747257985</v>
      </c>
      <c r="AR191" s="143">
        <v>0.5477982905982451</v>
      </c>
      <c r="AS191" s="103">
        <v>0.7269</v>
      </c>
      <c r="AT191" s="104">
        <v>1.7367</v>
      </c>
      <c r="AU191" s="145">
        <v>0.8391</v>
      </c>
      <c r="AV191" s="145">
        <v>1.1711</v>
      </c>
      <c r="AW191" s="145">
        <v>8455</v>
      </c>
      <c r="AX191" s="145">
        <v>0.7615</v>
      </c>
      <c r="AY191" s="143">
        <v>4.43</v>
      </c>
      <c r="AZ191" s="143">
        <v>3.91</v>
      </c>
    </row>
    <row r="192" spans="29:52" ht="12.75">
      <c r="AC192" s="102">
        <v>38677</v>
      </c>
      <c r="AD192" s="143">
        <v>10931.62</v>
      </c>
      <c r="AE192" s="144">
        <v>12702.4</v>
      </c>
      <c r="AF192" s="144">
        <v>5194.27</v>
      </c>
      <c r="AG192" s="144">
        <v>1268.25</v>
      </c>
      <c r="AH192" s="144">
        <v>15081.47</v>
      </c>
      <c r="AI192" s="144">
        <v>2263.01</v>
      </c>
      <c r="AJ192" s="143">
        <v>683.58</v>
      </c>
      <c r="AK192" s="143">
        <v>14784.29</v>
      </c>
      <c r="AL192" s="143">
        <v>4.43</v>
      </c>
      <c r="AM192" s="142">
        <v>4.66</v>
      </c>
      <c r="AN192" s="142">
        <v>118.66</v>
      </c>
      <c r="AO192" s="143">
        <v>10.88</v>
      </c>
      <c r="AP192" s="143">
        <v>11.929404761904673</v>
      </c>
      <c r="AQ192" s="143">
        <v>1.4286263736264249</v>
      </c>
      <c r="AR192" s="143">
        <v>0.853032478632457</v>
      </c>
      <c r="AS192" s="103">
        <v>0.7356</v>
      </c>
      <c r="AT192" s="104">
        <v>1.7175</v>
      </c>
      <c r="AU192" s="145">
        <v>0.846</v>
      </c>
      <c r="AV192" s="145">
        <v>1.1746</v>
      </c>
      <c r="AW192" s="145">
        <v>8435</v>
      </c>
      <c r="AX192" s="145">
        <v>0.7599</v>
      </c>
      <c r="AY192" s="143">
        <v>4.34</v>
      </c>
      <c r="AZ192" s="143">
        <v>3.85</v>
      </c>
    </row>
    <row r="193" spans="29:52" ht="12.75">
      <c r="AC193" s="102">
        <v>38684</v>
      </c>
      <c r="AD193" s="143">
        <v>10877.51</v>
      </c>
      <c r="AE193" s="144">
        <v>12692.8</v>
      </c>
      <c r="AF193" s="144">
        <v>5307.99</v>
      </c>
      <c r="AG193" s="144">
        <v>1265.08</v>
      </c>
      <c r="AH193" s="144">
        <v>15200.38</v>
      </c>
      <c r="AI193" s="144">
        <v>2273.37</v>
      </c>
      <c r="AJ193" s="143">
        <v>690.57</v>
      </c>
      <c r="AK193" s="143">
        <v>15421.6</v>
      </c>
      <c r="AL193" s="143">
        <v>4.52</v>
      </c>
      <c r="AM193" s="142">
        <v>4.72</v>
      </c>
      <c r="AN193" s="142">
        <v>116.23</v>
      </c>
      <c r="AO193" s="143">
        <v>11.01</v>
      </c>
      <c r="AP193" s="143">
        <v>13.774166666666481</v>
      </c>
      <c r="AQ193" s="143">
        <v>2.7652197802197924</v>
      </c>
      <c r="AR193" s="143">
        <v>1.058194871794743</v>
      </c>
      <c r="AS193" s="103">
        <v>0.7425</v>
      </c>
      <c r="AT193" s="104">
        <v>1.7326</v>
      </c>
      <c r="AU193" s="145">
        <v>0.8577</v>
      </c>
      <c r="AV193" s="145">
        <v>1.1886</v>
      </c>
      <c r="AW193" s="145">
        <v>8452</v>
      </c>
      <c r="AX193" s="145">
        <v>0.769</v>
      </c>
      <c r="AY193" s="143">
        <v>4.45</v>
      </c>
      <c r="AZ193" s="143">
        <v>3.89</v>
      </c>
    </row>
    <row r="194" spans="29:52" ht="12.75">
      <c r="AC194" s="102">
        <v>38691</v>
      </c>
      <c r="AD194" s="143">
        <v>10778.58</v>
      </c>
      <c r="AE194" s="144">
        <v>12640.8</v>
      </c>
      <c r="AF194" s="144">
        <v>5282.13</v>
      </c>
      <c r="AG194" s="144">
        <v>1259.37</v>
      </c>
      <c r="AH194" s="144">
        <v>14910.51</v>
      </c>
      <c r="AI194" s="144">
        <v>2256.73</v>
      </c>
      <c r="AJ194" s="143">
        <v>688.77</v>
      </c>
      <c r="AK194" s="143">
        <v>15404.05</v>
      </c>
      <c r="AL194" s="143">
        <v>4.54</v>
      </c>
      <c r="AM194" s="142">
        <v>4.74</v>
      </c>
      <c r="AN194" s="142">
        <v>122.94</v>
      </c>
      <c r="AO194" s="143">
        <v>11.69</v>
      </c>
      <c r="AP194" s="143">
        <v>12.496309523809206</v>
      </c>
      <c r="AQ194" s="143">
        <v>4.557307692307794</v>
      </c>
      <c r="AR194" s="143">
        <v>1.1866256410256675</v>
      </c>
      <c r="AS194" s="103">
        <v>0.7513</v>
      </c>
      <c r="AT194" s="104">
        <v>1.7426</v>
      </c>
      <c r="AU194" s="145">
        <v>0.8645</v>
      </c>
      <c r="AV194" s="145">
        <v>1.1805</v>
      </c>
      <c r="AW194" s="145">
        <v>8293</v>
      </c>
      <c r="AX194" s="145">
        <v>0.7667</v>
      </c>
      <c r="AY194" s="143">
        <v>4.44</v>
      </c>
      <c r="AZ194" s="143">
        <v>3.84</v>
      </c>
    </row>
    <row r="195" spans="29:52" ht="12.75">
      <c r="AC195" s="102">
        <v>38698</v>
      </c>
      <c r="AD195" s="143">
        <v>10875.59</v>
      </c>
      <c r="AE195" s="144">
        <v>12688.7</v>
      </c>
      <c r="AF195" s="144">
        <v>5353.66</v>
      </c>
      <c r="AG195" s="144">
        <v>1267.32</v>
      </c>
      <c r="AH195" s="144">
        <v>15029.81</v>
      </c>
      <c r="AI195" s="144">
        <v>2252.48</v>
      </c>
      <c r="AJ195" s="143">
        <v>683.09</v>
      </c>
      <c r="AK195" s="143">
        <v>15173.07</v>
      </c>
      <c r="AL195" s="143">
        <v>4.45</v>
      </c>
      <c r="AM195" s="142">
        <v>4.65</v>
      </c>
      <c r="AN195" s="142">
        <v>122.36</v>
      </c>
      <c r="AO195" s="143">
        <v>10.68</v>
      </c>
      <c r="AP195" s="143">
        <v>9.399761904761753</v>
      </c>
      <c r="AQ195" s="143">
        <v>6.37587912087929</v>
      </c>
      <c r="AR195" s="143">
        <v>1.5151179487179294</v>
      </c>
      <c r="AS195" s="103">
        <v>0.7549</v>
      </c>
      <c r="AT195" s="104">
        <v>1.7757</v>
      </c>
      <c r="AU195" s="145">
        <v>0.8686</v>
      </c>
      <c r="AV195" s="145">
        <v>1.1959</v>
      </c>
      <c r="AW195" s="145">
        <v>8355</v>
      </c>
      <c r="AX195" s="145">
        <v>0.7749</v>
      </c>
      <c r="AY195" s="143">
        <v>4.36</v>
      </c>
      <c r="AZ195" s="143">
        <v>3.83</v>
      </c>
    </row>
    <row r="196" spans="29:52" ht="12.75">
      <c r="AC196" s="102">
        <v>38705</v>
      </c>
      <c r="AD196" s="143">
        <v>10883.27</v>
      </c>
      <c r="AE196" s="144">
        <v>12711.7</v>
      </c>
      <c r="AF196" s="144">
        <v>5419.05</v>
      </c>
      <c r="AG196" s="144">
        <v>1268.66</v>
      </c>
      <c r="AH196" s="144">
        <v>15183.58</v>
      </c>
      <c r="AI196" s="144">
        <v>2249.42</v>
      </c>
      <c r="AJ196" s="143">
        <v>686.44</v>
      </c>
      <c r="AK196" s="143">
        <v>15941.37</v>
      </c>
      <c r="AL196" s="143">
        <v>4.38</v>
      </c>
      <c r="AM196" s="142">
        <v>4.55</v>
      </c>
      <c r="AN196" s="142">
        <v>125.02</v>
      </c>
      <c r="AO196" s="143">
        <v>10.27</v>
      </c>
      <c r="AP196" s="143">
        <v>6.342500000000048</v>
      </c>
      <c r="AQ196" s="143">
        <v>7.207032967033098</v>
      </c>
      <c r="AR196" s="143">
        <v>1.5862598290597736</v>
      </c>
      <c r="AS196" s="103">
        <v>0.7429</v>
      </c>
      <c r="AT196" s="104">
        <v>1.7648</v>
      </c>
      <c r="AU196" s="145">
        <v>0.8562</v>
      </c>
      <c r="AV196" s="145">
        <v>1.2</v>
      </c>
      <c r="AW196" s="145">
        <v>8623</v>
      </c>
      <c r="AX196" s="145">
        <v>0.773</v>
      </c>
      <c r="AY196" s="143">
        <v>4.32</v>
      </c>
      <c r="AZ196" s="143">
        <v>3.89</v>
      </c>
    </row>
    <row r="197" spans="29:52" ht="12.75">
      <c r="AC197" s="102">
        <v>38713</v>
      </c>
      <c r="AD197" s="143">
        <v>10717.5</v>
      </c>
      <c r="AE197" s="144">
        <v>12517.7</v>
      </c>
      <c r="AF197" s="144">
        <v>5408.26</v>
      </c>
      <c r="AG197" s="144">
        <v>1248.29</v>
      </c>
      <c r="AH197" s="144">
        <v>14876.43</v>
      </c>
      <c r="AI197" s="144">
        <v>2205.32</v>
      </c>
      <c r="AJ197" s="143">
        <v>673.22</v>
      </c>
      <c r="AK197" s="143">
        <v>16111.43</v>
      </c>
      <c r="AL197" s="143">
        <v>4.39</v>
      </c>
      <c r="AM197" s="142">
        <v>4.55</v>
      </c>
      <c r="AN197" s="142">
        <v>128.03</v>
      </c>
      <c r="AO197" s="143">
        <v>12.07</v>
      </c>
      <c r="AP197" s="143">
        <v>2.2433333333335344</v>
      </c>
      <c r="AQ197" s="143">
        <v>7.593406593406664</v>
      </c>
      <c r="AR197" s="143">
        <v>1.457080341880339</v>
      </c>
      <c r="AS197" s="103">
        <v>0.7221</v>
      </c>
      <c r="AT197" s="104">
        <v>1.7265</v>
      </c>
      <c r="AU197" s="145">
        <v>0.8535</v>
      </c>
      <c r="AV197" s="145">
        <v>1.1886</v>
      </c>
      <c r="AW197" s="145">
        <v>8597</v>
      </c>
      <c r="AX197" s="145">
        <v>0.7646</v>
      </c>
      <c r="AY197" s="143">
        <v>4.36</v>
      </c>
      <c r="AZ197" s="143">
        <v>3.98</v>
      </c>
    </row>
    <row r="198" spans="29:52" ht="12.75">
      <c r="AC198" s="102">
        <v>38720</v>
      </c>
      <c r="AD198" s="143">
        <v>10959.31</v>
      </c>
      <c r="AE198" s="144">
        <v>12901.7</v>
      </c>
      <c r="AF198" s="144">
        <v>5536.32</v>
      </c>
      <c r="AG198" s="144">
        <v>1285.45</v>
      </c>
      <c r="AH198" s="144">
        <v>15344.44</v>
      </c>
      <c r="AI198" s="144">
        <v>2305.62</v>
      </c>
      <c r="AJ198" s="143">
        <v>699.39</v>
      </c>
      <c r="AK198" s="143">
        <v>16428.21</v>
      </c>
      <c r="AL198" s="143">
        <v>4.38</v>
      </c>
      <c r="AM198" s="142">
        <v>4.57</v>
      </c>
      <c r="AN198" s="142">
        <v>139.86</v>
      </c>
      <c r="AO198" s="143">
        <v>11</v>
      </c>
      <c r="AP198" s="143">
        <v>2.1327380952381993</v>
      </c>
      <c r="AQ198" s="143">
        <v>7.83203296703297</v>
      </c>
      <c r="AR198" s="143">
        <v>1.7694871794871545</v>
      </c>
      <c r="AS198" s="103">
        <v>0.7391</v>
      </c>
      <c r="AT198" s="104">
        <v>1.7449</v>
      </c>
      <c r="AU198" s="145">
        <v>0.8668</v>
      </c>
      <c r="AV198" s="145">
        <v>1.2066</v>
      </c>
      <c r="AW198" s="145">
        <v>8689</v>
      </c>
      <c r="AX198" s="145">
        <v>0.78</v>
      </c>
      <c r="AY198" s="143">
        <v>4.32</v>
      </c>
      <c r="AZ198" s="143">
        <v>4.11</v>
      </c>
    </row>
    <row r="199" spans="29:52" ht="12.75">
      <c r="AC199" s="102">
        <v>38726</v>
      </c>
      <c r="AD199" s="143">
        <v>10959.87</v>
      </c>
      <c r="AE199" s="144">
        <v>12944.6</v>
      </c>
      <c r="AF199" s="144">
        <v>5483.09</v>
      </c>
      <c r="AG199" s="144">
        <v>1287.61</v>
      </c>
      <c r="AH199" s="144">
        <v>15787.97</v>
      </c>
      <c r="AI199" s="144">
        <v>2317.04</v>
      </c>
      <c r="AJ199" s="143">
        <v>708.44</v>
      </c>
      <c r="AK199" s="143">
        <v>16454.95</v>
      </c>
      <c r="AL199" s="143">
        <v>4.35</v>
      </c>
      <c r="AM199" s="142">
        <v>4.53</v>
      </c>
      <c r="AN199" s="142">
        <v>141.97</v>
      </c>
      <c r="AO199" s="143">
        <v>11.23</v>
      </c>
      <c r="AP199" s="143">
        <v>2.4460714285712695</v>
      </c>
      <c r="AQ199" s="143">
        <v>7.290989010988856</v>
      </c>
      <c r="AR199" s="143">
        <v>2.1982837606837142</v>
      </c>
      <c r="AS199" s="103">
        <v>0.7531</v>
      </c>
      <c r="AT199" s="104">
        <v>1.765</v>
      </c>
      <c r="AU199" s="145">
        <v>0.8581</v>
      </c>
      <c r="AV199" s="145">
        <v>1.2132</v>
      </c>
      <c r="AW199" s="145">
        <v>8807</v>
      </c>
      <c r="AX199" s="145">
        <v>0.7888</v>
      </c>
      <c r="AY199" s="143">
        <v>4.28</v>
      </c>
      <c r="AZ199" s="143">
        <v>4.22</v>
      </c>
    </row>
    <row r="200" spans="29:52" ht="12.75">
      <c r="AC200" s="102">
        <v>38734</v>
      </c>
      <c r="AD200" s="143">
        <v>10667.39</v>
      </c>
      <c r="AE200" s="144">
        <v>12715</v>
      </c>
      <c r="AF200" s="144">
        <v>5349.02</v>
      </c>
      <c r="AG200" s="144">
        <v>1261.49</v>
      </c>
      <c r="AH200" s="144">
        <v>15662.08</v>
      </c>
      <c r="AI200" s="144">
        <v>2247.7</v>
      </c>
      <c r="AJ200" s="143">
        <v>704.6</v>
      </c>
      <c r="AK200" s="143">
        <v>15696.69</v>
      </c>
      <c r="AL200" s="143">
        <v>4.36</v>
      </c>
      <c r="AM200" s="142">
        <v>4.53</v>
      </c>
      <c r="AN200" s="142">
        <v>140.13</v>
      </c>
      <c r="AO200" s="143">
        <v>14.56</v>
      </c>
      <c r="AP200" s="143">
        <v>1.786785714285673</v>
      </c>
      <c r="AQ200" s="143">
        <v>5.065219780219455</v>
      </c>
      <c r="AR200" s="143">
        <v>2.4161880341880413</v>
      </c>
      <c r="AS200" s="103">
        <v>0.7511</v>
      </c>
      <c r="AT200" s="104">
        <v>1.7665</v>
      </c>
      <c r="AU200" s="145">
        <v>0.8605</v>
      </c>
      <c r="AV200" s="145">
        <v>1.2144</v>
      </c>
      <c r="AW200" s="145">
        <v>8715</v>
      </c>
      <c r="AX200" s="145">
        <v>0.7851</v>
      </c>
      <c r="AY200" s="143">
        <v>4.3</v>
      </c>
      <c r="AZ200" s="143">
        <v>4.25</v>
      </c>
    </row>
    <row r="201" spans="29:52" ht="12.75">
      <c r="AC201" s="102">
        <v>38740</v>
      </c>
      <c r="AD201" s="143">
        <v>10907.21</v>
      </c>
      <c r="AE201" s="144">
        <v>12963.4</v>
      </c>
      <c r="AF201" s="144">
        <v>5647.42</v>
      </c>
      <c r="AG201" s="144">
        <v>1283.72</v>
      </c>
      <c r="AH201" s="144">
        <v>15753.14</v>
      </c>
      <c r="AI201" s="144">
        <v>2304.23</v>
      </c>
      <c r="AJ201" s="143">
        <v>732.22</v>
      </c>
      <c r="AK201" s="143">
        <v>16460.68</v>
      </c>
      <c r="AL201" s="143">
        <v>4.5</v>
      </c>
      <c r="AM201" s="142">
        <v>4.68</v>
      </c>
      <c r="AN201" s="142">
        <v>146.79</v>
      </c>
      <c r="AO201" s="143">
        <v>11.97</v>
      </c>
      <c r="AP201" s="143">
        <v>2.801309523809843</v>
      </c>
      <c r="AQ201" s="143">
        <v>3.846153846153877</v>
      </c>
      <c r="AR201" s="143">
        <v>2.8096923076922797</v>
      </c>
      <c r="AS201" s="103">
        <v>0.7521</v>
      </c>
      <c r="AT201" s="104">
        <v>1.7872</v>
      </c>
      <c r="AU201" s="145">
        <v>0.8709</v>
      </c>
      <c r="AV201" s="145">
        <v>1.2338</v>
      </c>
      <c r="AW201" s="145">
        <v>8789</v>
      </c>
      <c r="AX201" s="145">
        <v>0.7992</v>
      </c>
      <c r="AY201" s="143">
        <v>4.43</v>
      </c>
      <c r="AZ201" s="143">
        <v>4.34</v>
      </c>
    </row>
    <row r="202" spans="29:52" ht="12.75">
      <c r="AC202" s="102">
        <v>38747</v>
      </c>
      <c r="AD202" s="143">
        <v>10793.62</v>
      </c>
      <c r="AE202" s="144">
        <v>12787.3</v>
      </c>
      <c r="AF202" s="144">
        <v>5657.12</v>
      </c>
      <c r="AG202" s="144">
        <v>1264.03</v>
      </c>
      <c r="AH202" s="144">
        <v>15429.73</v>
      </c>
      <c r="AI202" s="144">
        <v>2262.58</v>
      </c>
      <c r="AJ202" s="143">
        <v>724.22</v>
      </c>
      <c r="AK202" s="143">
        <v>16659.64</v>
      </c>
      <c r="AL202" s="143">
        <v>4.53</v>
      </c>
      <c r="AM202" s="142">
        <v>4.64</v>
      </c>
      <c r="AN202" s="142">
        <v>147.75</v>
      </c>
      <c r="AO202" s="143">
        <v>12.96</v>
      </c>
      <c r="AP202" s="143">
        <v>1.1194047619047482</v>
      </c>
      <c r="AQ202" s="143">
        <v>2.344999999999995</v>
      </c>
      <c r="AR202" s="143">
        <v>2.929401709401799</v>
      </c>
      <c r="AS202" s="103">
        <v>0.7474</v>
      </c>
      <c r="AT202" s="104">
        <v>1.7667</v>
      </c>
      <c r="AU202" s="145">
        <v>0.8735</v>
      </c>
      <c r="AV202" s="145">
        <v>1.2118</v>
      </c>
      <c r="AW202" s="145">
        <v>8545</v>
      </c>
      <c r="AX202" s="145">
        <v>0.7802</v>
      </c>
      <c r="AY202" s="143">
        <v>4.49</v>
      </c>
      <c r="AZ202" s="143">
        <v>4.36</v>
      </c>
    </row>
    <row r="203" spans="29:52" ht="12.75">
      <c r="AC203" s="102">
        <v>38754</v>
      </c>
      <c r="AD203" s="143">
        <v>10919.05</v>
      </c>
      <c r="AE203" s="144">
        <v>12774.5</v>
      </c>
      <c r="AF203" s="144">
        <v>5701.47</v>
      </c>
      <c r="AG203" s="144">
        <v>1266.99</v>
      </c>
      <c r="AH203" s="144">
        <v>15425.95</v>
      </c>
      <c r="AI203" s="144">
        <v>2261.88</v>
      </c>
      <c r="AJ203" s="143">
        <v>717.13</v>
      </c>
      <c r="AK203" s="143">
        <v>16257.83</v>
      </c>
      <c r="AL203" s="143">
        <v>4.58</v>
      </c>
      <c r="AM203" s="142">
        <v>4.55</v>
      </c>
      <c r="AN203" s="142">
        <v>138.66</v>
      </c>
      <c r="AO203" s="143">
        <v>12.87</v>
      </c>
      <c r="AP203" s="143">
        <v>0.42499999999979216</v>
      </c>
      <c r="AQ203" s="143">
        <v>1.2610439560439772</v>
      </c>
      <c r="AR203" s="143">
        <v>3.0853401709401</v>
      </c>
      <c r="AS203" s="103">
        <v>0.7411</v>
      </c>
      <c r="AT203" s="104">
        <v>1.7481</v>
      </c>
      <c r="AU203" s="145">
        <v>0.8735</v>
      </c>
      <c r="AV203" s="145">
        <v>1.1995</v>
      </c>
      <c r="AW203" s="145">
        <v>8438</v>
      </c>
      <c r="AX203" s="145">
        <v>0.7711</v>
      </c>
      <c r="AY203" s="143">
        <v>4.58</v>
      </c>
      <c r="AZ203" s="143">
        <v>4.43</v>
      </c>
    </row>
    <row r="204" spans="29:52" ht="12.75">
      <c r="AC204" s="102">
        <v>38761</v>
      </c>
      <c r="AD204" s="143">
        <v>11115.32</v>
      </c>
      <c r="AE204" s="144">
        <v>12971.6</v>
      </c>
      <c r="AF204" s="144">
        <v>5795.48</v>
      </c>
      <c r="AG204" s="144">
        <v>1287.24</v>
      </c>
      <c r="AH204" s="144">
        <v>15475.69</v>
      </c>
      <c r="AI204" s="144">
        <v>2282.36</v>
      </c>
      <c r="AJ204" s="143">
        <v>730.94</v>
      </c>
      <c r="AK204" s="143">
        <v>15713.45</v>
      </c>
      <c r="AL204" s="143">
        <v>4.54</v>
      </c>
      <c r="AM204" s="142">
        <v>4.51</v>
      </c>
      <c r="AN204" s="142">
        <v>138.93</v>
      </c>
      <c r="AO204" s="143">
        <v>12.01</v>
      </c>
      <c r="AP204" s="143">
        <v>1.569523809523768</v>
      </c>
      <c r="AQ204" s="143">
        <v>1.1885164835165207</v>
      </c>
      <c r="AR204" s="143">
        <v>3.290745299145282</v>
      </c>
      <c r="AS204" s="103">
        <v>0.7381</v>
      </c>
      <c r="AT204" s="104">
        <v>1.7423</v>
      </c>
      <c r="AU204" s="145">
        <v>0.867</v>
      </c>
      <c r="AV204" s="145">
        <v>1.1926</v>
      </c>
      <c r="AW204" s="145">
        <v>8526</v>
      </c>
      <c r="AX204" s="145">
        <v>0.7675</v>
      </c>
      <c r="AY204" s="143">
        <v>4.55</v>
      </c>
      <c r="AZ204" s="143">
        <v>4.43</v>
      </c>
    </row>
    <row r="205" spans="29:52" ht="12.75">
      <c r="AC205" s="102">
        <v>38769</v>
      </c>
      <c r="AD205" s="143">
        <v>11061.85</v>
      </c>
      <c r="AE205" s="144">
        <v>13010.6</v>
      </c>
      <c r="AF205" s="144">
        <v>5870.79</v>
      </c>
      <c r="AG205" s="144">
        <v>1289.43</v>
      </c>
      <c r="AH205" s="144">
        <v>15856.05</v>
      </c>
      <c r="AI205" s="144">
        <v>2287.04</v>
      </c>
      <c r="AJ205" s="143">
        <v>736.6</v>
      </c>
      <c r="AK205" s="143">
        <v>16101.91</v>
      </c>
      <c r="AL205" s="143">
        <v>4.57</v>
      </c>
      <c r="AM205" s="142">
        <v>4.51</v>
      </c>
      <c r="AN205" s="142">
        <v>140.51</v>
      </c>
      <c r="AO205" s="143">
        <v>11.46</v>
      </c>
      <c r="AP205" s="143">
        <v>0.27166666666657663</v>
      </c>
      <c r="AQ205" s="143">
        <v>1.7425274725275297</v>
      </c>
      <c r="AR205" s="143">
        <v>3.333832478632426</v>
      </c>
      <c r="AS205" s="103">
        <v>0.7393</v>
      </c>
      <c r="AT205" s="104">
        <v>1.7465</v>
      </c>
      <c r="AU205" s="145">
        <v>0.872</v>
      </c>
      <c r="AV205" s="145">
        <v>1.1936</v>
      </c>
      <c r="AW205" s="145">
        <v>8448</v>
      </c>
      <c r="AX205" s="145">
        <v>0.7662</v>
      </c>
      <c r="AY205" s="143">
        <v>4.63</v>
      </c>
      <c r="AZ205" s="143">
        <v>4.48</v>
      </c>
    </row>
    <row r="206" spans="29:52" ht="12.75">
      <c r="AC206" s="102">
        <v>38775</v>
      </c>
      <c r="AD206" s="143">
        <v>11021.59</v>
      </c>
      <c r="AE206" s="144">
        <v>13004.5</v>
      </c>
      <c r="AF206" s="144">
        <v>5721.46</v>
      </c>
      <c r="AG206" s="144">
        <v>1287.23</v>
      </c>
      <c r="AH206" s="144">
        <v>15802</v>
      </c>
      <c r="AI206" s="144">
        <v>2302.6</v>
      </c>
      <c r="AJ206" s="143">
        <v>738.44</v>
      </c>
      <c r="AK206" s="143">
        <v>15663.34</v>
      </c>
      <c r="AL206" s="143">
        <v>4.68</v>
      </c>
      <c r="AM206" s="142">
        <v>4.66</v>
      </c>
      <c r="AN206" s="142">
        <v>137.15</v>
      </c>
      <c r="AO206" s="143">
        <v>11.96</v>
      </c>
      <c r="AP206" s="143">
        <v>1.7923809523812713</v>
      </c>
      <c r="AQ206" s="143">
        <v>1.9857142857144938</v>
      </c>
      <c r="AR206" s="143">
        <v>3.4197162393161693</v>
      </c>
      <c r="AS206" s="103">
        <v>0.737</v>
      </c>
      <c r="AT206" s="104">
        <v>1.74</v>
      </c>
      <c r="AU206" s="145">
        <v>0.8774</v>
      </c>
      <c r="AV206" s="145">
        <v>1.1864</v>
      </c>
      <c r="AW206" s="145">
        <v>8624</v>
      </c>
      <c r="AX206" s="145">
        <v>0.7574</v>
      </c>
      <c r="AY206" s="143">
        <v>4.71</v>
      </c>
      <c r="AZ206" s="143">
        <v>4.49</v>
      </c>
    </row>
    <row r="207" spans="29:52" ht="12.75">
      <c r="AC207" s="102">
        <v>38782</v>
      </c>
      <c r="AD207" s="143">
        <v>11076.34</v>
      </c>
      <c r="AE207" s="143">
        <v>12907</v>
      </c>
      <c r="AF207" s="143">
        <v>5804.92</v>
      </c>
      <c r="AG207" s="143">
        <v>1281.42</v>
      </c>
      <c r="AH207" s="143">
        <v>15445.05</v>
      </c>
      <c r="AI207" s="143">
        <v>2262.04</v>
      </c>
      <c r="AJ207" s="143">
        <v>726.34</v>
      </c>
      <c r="AK207" s="143">
        <v>16115.63</v>
      </c>
      <c r="AL207" s="143">
        <v>4.76</v>
      </c>
      <c r="AM207" s="142">
        <v>4.74</v>
      </c>
      <c r="AN207" s="142">
        <v>126.8</v>
      </c>
      <c r="AO207" s="143">
        <v>11.85</v>
      </c>
      <c r="AP207" s="143">
        <v>3.0179761904763014</v>
      </c>
      <c r="AQ207" s="143">
        <v>1.6960439560439875</v>
      </c>
      <c r="AR207" s="143">
        <v>3.625172649572681</v>
      </c>
      <c r="AS207" s="103">
        <v>0.7399</v>
      </c>
      <c r="AT207" s="104">
        <v>1.7491</v>
      </c>
      <c r="AU207" s="145">
        <v>0.8771</v>
      </c>
      <c r="AV207" s="145">
        <v>1.2015</v>
      </c>
      <c r="AW207" s="145">
        <v>8517</v>
      </c>
      <c r="AX207" s="145">
        <v>0.7708</v>
      </c>
      <c r="AY207" s="143">
        <v>4.77</v>
      </c>
      <c r="AZ207" s="143">
        <v>4.49</v>
      </c>
    </row>
    <row r="208" spans="29:52" ht="12.75">
      <c r="AC208" s="102">
        <v>38789</v>
      </c>
      <c r="AD208" s="143">
        <v>11279.65</v>
      </c>
      <c r="AE208" s="143">
        <v>13177.1</v>
      </c>
      <c r="AF208" s="143">
        <v>5882.38</v>
      </c>
      <c r="AG208" s="143">
        <v>1307.25</v>
      </c>
      <c r="AH208" s="143">
        <v>15801.66</v>
      </c>
      <c r="AI208" s="143">
        <v>2306.48</v>
      </c>
      <c r="AJ208" s="143">
        <v>746.09</v>
      </c>
      <c r="AK208" s="143">
        <v>16339.73</v>
      </c>
      <c r="AL208" s="143">
        <v>4.67</v>
      </c>
      <c r="AM208" s="142">
        <v>4.72</v>
      </c>
      <c r="AN208" s="142">
        <v>131.74</v>
      </c>
      <c r="AO208" s="143">
        <v>12.12</v>
      </c>
      <c r="AP208" s="143">
        <v>3.744880952381036</v>
      </c>
      <c r="AQ208" s="143">
        <v>2.4425274725274773</v>
      </c>
      <c r="AR208" s="143">
        <v>3.9911350427350007</v>
      </c>
      <c r="AS208" s="103">
        <v>0.7324</v>
      </c>
      <c r="AT208" s="104">
        <v>1.7285</v>
      </c>
      <c r="AU208" s="145">
        <v>0.8641</v>
      </c>
      <c r="AV208" s="145">
        <v>1.1927</v>
      </c>
      <c r="AW208" s="145">
        <v>8399</v>
      </c>
      <c r="AX208" s="145">
        <v>0.7601</v>
      </c>
      <c r="AY208" s="143">
        <v>4.62</v>
      </c>
      <c r="AZ208" s="143">
        <v>4.52</v>
      </c>
    </row>
    <row r="209" spans="29:52" ht="12.75">
      <c r="AC209" s="102">
        <v>38796</v>
      </c>
      <c r="AD209" s="143">
        <v>11279.97</v>
      </c>
      <c r="AE209" s="143">
        <v>13166.8</v>
      </c>
      <c r="AF209" s="143">
        <v>5973.14</v>
      </c>
      <c r="AG209" s="143">
        <v>1302.95</v>
      </c>
      <c r="AH209" s="143">
        <v>15716.46</v>
      </c>
      <c r="AI209" s="143">
        <v>2312.82</v>
      </c>
      <c r="AJ209" s="143">
        <v>753.83</v>
      </c>
      <c r="AK209" s="143">
        <v>16560.87</v>
      </c>
      <c r="AL209" s="143">
        <v>4.68</v>
      </c>
      <c r="AM209" s="142">
        <v>4.7</v>
      </c>
      <c r="AN209" s="142">
        <v>133.4</v>
      </c>
      <c r="AO209" s="143">
        <v>11.19</v>
      </c>
      <c r="AP209" s="143">
        <v>5.405714285713961</v>
      </c>
      <c r="AQ209" s="143">
        <v>2.87939560439567</v>
      </c>
      <c r="AR209" s="143">
        <v>4.064133333333302</v>
      </c>
      <c r="AS209" s="103">
        <v>0.719</v>
      </c>
      <c r="AT209" s="104">
        <v>1.7579</v>
      </c>
      <c r="AU209" s="145">
        <v>0.8633</v>
      </c>
      <c r="AV209" s="145">
        <v>1.2231</v>
      </c>
      <c r="AW209" s="145">
        <v>8707</v>
      </c>
      <c r="AX209" s="145">
        <v>0.7817</v>
      </c>
      <c r="AY209" s="143">
        <v>4.66</v>
      </c>
      <c r="AZ209" s="143">
        <v>4.53</v>
      </c>
    </row>
    <row r="210" spans="29:52" ht="12.75">
      <c r="AC210" s="102">
        <v>38803</v>
      </c>
      <c r="AD210" s="143">
        <v>11109.32</v>
      </c>
      <c r="AE210" s="143">
        <v>13155.4</v>
      </c>
      <c r="AF210" s="143">
        <v>5970.08</v>
      </c>
      <c r="AG210" s="143">
        <v>1294.87</v>
      </c>
      <c r="AH210" s="143">
        <v>15805.04</v>
      </c>
      <c r="AI210" s="143">
        <v>2339.79</v>
      </c>
      <c r="AJ210" s="143">
        <v>765.14</v>
      </c>
      <c r="AK210" s="143">
        <v>17059.66</v>
      </c>
      <c r="AL210" s="143">
        <v>4.85</v>
      </c>
      <c r="AM210" s="142">
        <v>4.89</v>
      </c>
      <c r="AN210" s="142">
        <v>141.62</v>
      </c>
      <c r="AO210" s="143">
        <v>11.39</v>
      </c>
      <c r="AP210" s="143">
        <v>3.825714285714119</v>
      </c>
      <c r="AQ210" s="143">
        <v>2.078021978022012</v>
      </c>
      <c r="AR210" s="143">
        <v>4.13293333333322</v>
      </c>
      <c r="AS210" s="103">
        <v>0.7043</v>
      </c>
      <c r="AT210" s="104">
        <v>1.7492</v>
      </c>
      <c r="AU210" s="145">
        <v>0.8571</v>
      </c>
      <c r="AV210" s="145">
        <v>1.2075</v>
      </c>
      <c r="AW210" s="145">
        <v>8666</v>
      </c>
      <c r="AX210" s="145">
        <v>0.7703</v>
      </c>
      <c r="AY210" s="143">
        <v>4.81</v>
      </c>
      <c r="AZ210" s="143">
        <v>4.51</v>
      </c>
    </row>
    <row r="211" spans="29:52" ht="12.75">
      <c r="AC211" s="102">
        <v>38810</v>
      </c>
      <c r="AD211" s="143">
        <v>11120.04</v>
      </c>
      <c r="AE211" s="143">
        <v>13139.2</v>
      </c>
      <c r="AF211" s="143">
        <v>5952.92</v>
      </c>
      <c r="AG211" s="143">
        <v>1295.5</v>
      </c>
      <c r="AH211" s="143">
        <v>16471.78</v>
      </c>
      <c r="AI211" s="143">
        <v>2339.02</v>
      </c>
      <c r="AJ211" s="143">
        <v>756.13</v>
      </c>
      <c r="AK211" s="143">
        <v>17563.37</v>
      </c>
      <c r="AL211" s="143">
        <v>4.96</v>
      </c>
      <c r="AM211" s="142">
        <v>5.04</v>
      </c>
      <c r="AN211" s="142">
        <v>145.47</v>
      </c>
      <c r="AO211" s="143">
        <v>12.26</v>
      </c>
      <c r="AP211" s="143">
        <v>1.8810714285715397</v>
      </c>
      <c r="AQ211" s="143">
        <v>2.470714285714296</v>
      </c>
      <c r="AR211" s="143">
        <v>3.85816410256401</v>
      </c>
      <c r="AS211" s="103">
        <v>0.7147</v>
      </c>
      <c r="AT211" s="104">
        <v>1.7403</v>
      </c>
      <c r="AU211" s="145">
        <v>0.855</v>
      </c>
      <c r="AV211" s="145">
        <v>1.2204</v>
      </c>
      <c r="AW211" s="145">
        <v>8585</v>
      </c>
      <c r="AX211" s="145">
        <v>0.7727</v>
      </c>
      <c r="AY211" s="143">
        <v>4.89</v>
      </c>
      <c r="AZ211" s="143">
        <v>4.56</v>
      </c>
    </row>
    <row r="212" spans="29:52" ht="12.75">
      <c r="AC212" s="102">
        <v>38817</v>
      </c>
      <c r="AD212" s="143">
        <v>11137.65</v>
      </c>
      <c r="AE212" s="143">
        <v>13065.3</v>
      </c>
      <c r="AF212" s="143">
        <v>5918.57</v>
      </c>
      <c r="AG212" s="143">
        <v>1289.12</v>
      </c>
      <c r="AH212" s="143">
        <v>16429.45</v>
      </c>
      <c r="AI212" s="143">
        <v>2326.11</v>
      </c>
      <c r="AJ212" s="143">
        <v>751.11</v>
      </c>
      <c r="AK212" s="143">
        <v>17233.82</v>
      </c>
      <c r="AL212" s="143">
        <v>5.04</v>
      </c>
      <c r="AM212" s="142">
        <v>5.11</v>
      </c>
      <c r="AN212" s="142">
        <v>145.47</v>
      </c>
      <c r="AO212" s="143">
        <v>12.38</v>
      </c>
      <c r="AP212" s="143">
        <v>0.8955952380951897</v>
      </c>
      <c r="AQ212" s="143">
        <v>2.6809340659341876</v>
      </c>
      <c r="AR212" s="143">
        <v>3.3746393162392385</v>
      </c>
      <c r="AS212" s="103">
        <v>0.7279</v>
      </c>
      <c r="AT212" s="104">
        <v>1.7432</v>
      </c>
      <c r="AU212" s="145">
        <v>0.8724</v>
      </c>
      <c r="AV212" s="145">
        <v>1.2156</v>
      </c>
      <c r="AW212" s="145">
        <v>8516</v>
      </c>
      <c r="AX212" s="145">
        <v>0.7728</v>
      </c>
      <c r="AY212" s="143">
        <v>4.96</v>
      </c>
      <c r="AZ212" s="143">
        <v>4.58</v>
      </c>
    </row>
    <row r="213" spans="29:52" ht="12.75">
      <c r="AC213" s="102">
        <v>38824</v>
      </c>
      <c r="AD213" s="143">
        <v>11347.45</v>
      </c>
      <c r="AE213" s="143">
        <v>13310.6</v>
      </c>
      <c r="AF213" s="143">
        <v>6094.75</v>
      </c>
      <c r="AG213" s="143">
        <v>1311.28</v>
      </c>
      <c r="AH213" s="143">
        <v>16912.15</v>
      </c>
      <c r="AI213" s="143">
        <v>2342.86</v>
      </c>
      <c r="AJ213" s="143">
        <v>772.12</v>
      </c>
      <c r="AK213" s="143">
        <v>17403.96</v>
      </c>
      <c r="AL213" s="143">
        <v>5.01</v>
      </c>
      <c r="AM213" s="142">
        <v>5.1</v>
      </c>
      <c r="AN213" s="142">
        <v>155.32</v>
      </c>
      <c r="AO213" s="143">
        <v>11.59</v>
      </c>
      <c r="AP213" s="143">
        <v>1.9466666666665418</v>
      </c>
      <c r="AQ213" s="143">
        <v>2.608791208791315</v>
      </c>
      <c r="AR213" s="143">
        <v>2.9459658119658707</v>
      </c>
      <c r="AS213" s="103">
        <v>0.7373</v>
      </c>
      <c r="AT213" s="104">
        <v>1.771</v>
      </c>
      <c r="AU213" s="145">
        <v>0.8744</v>
      </c>
      <c r="AV213" s="145">
        <v>1.2312</v>
      </c>
      <c r="AW213" s="145">
        <v>8561</v>
      </c>
      <c r="AX213" s="145">
        <v>0.787</v>
      </c>
      <c r="AY213" s="143">
        <v>4.92</v>
      </c>
      <c r="AZ213" s="143">
        <v>4.62</v>
      </c>
    </row>
    <row r="214" spans="29:52" ht="12.75">
      <c r="AC214" s="102">
        <v>38831</v>
      </c>
      <c r="AD214" s="143">
        <v>11367.14</v>
      </c>
      <c r="AE214" s="143">
        <v>13280.9</v>
      </c>
      <c r="AF214" s="143">
        <v>6009.89</v>
      </c>
      <c r="AG214" s="143">
        <v>1310.61</v>
      </c>
      <c r="AH214" s="143">
        <v>16661.3</v>
      </c>
      <c r="AI214" s="143">
        <v>2322.57</v>
      </c>
      <c r="AJ214" s="143">
        <v>764.54</v>
      </c>
      <c r="AK214" s="143">
        <v>16906.23</v>
      </c>
      <c r="AL214" s="143">
        <v>5.07</v>
      </c>
      <c r="AM214" s="142">
        <v>5.17</v>
      </c>
      <c r="AN214" s="142">
        <v>158.11</v>
      </c>
      <c r="AO214" s="143">
        <v>11.59</v>
      </c>
      <c r="AP214" s="143">
        <v>2.1859523809523256</v>
      </c>
      <c r="AQ214" s="143">
        <v>3.0959890109891472</v>
      </c>
      <c r="AR214" s="143">
        <v>2.5952444444445426</v>
      </c>
      <c r="AS214" s="103">
        <v>0.7435</v>
      </c>
      <c r="AT214" s="104">
        <v>1.7908</v>
      </c>
      <c r="AU214" s="145">
        <v>0.8815</v>
      </c>
      <c r="AV214" s="145">
        <v>1.2454</v>
      </c>
      <c r="AW214" s="145">
        <v>8812</v>
      </c>
      <c r="AX214" s="145">
        <v>0.7942</v>
      </c>
      <c r="AY214" s="143">
        <v>4.92</v>
      </c>
      <c r="AZ214" s="143">
        <v>4.65</v>
      </c>
    </row>
    <row r="215" spans="29:52" ht="12.75">
      <c r="AC215" s="102">
        <v>38838</v>
      </c>
      <c r="AD215" s="143">
        <v>11577.74</v>
      </c>
      <c r="AE215" s="143">
        <v>13457.3</v>
      </c>
      <c r="AF215" s="143">
        <v>6113.29</v>
      </c>
      <c r="AG215" s="143">
        <v>1325.76</v>
      </c>
      <c r="AH215" s="143">
        <v>17013.93</v>
      </c>
      <c r="AI215" s="143">
        <v>2342.57</v>
      </c>
      <c r="AJ215" s="143">
        <v>781.83</v>
      </c>
      <c r="AK215" s="143">
        <v>17153.77</v>
      </c>
      <c r="AL215" s="143">
        <v>5.11</v>
      </c>
      <c r="AM215" s="142">
        <v>5.2</v>
      </c>
      <c r="AN215" s="142">
        <v>161.89</v>
      </c>
      <c r="AO215" s="143">
        <v>11.62</v>
      </c>
      <c r="AP215" s="143">
        <v>2.5085714285714427</v>
      </c>
      <c r="AQ215" s="143">
        <v>3.1775824175822764</v>
      </c>
      <c r="AR215" s="143">
        <v>2.4978769230770155</v>
      </c>
      <c r="AS215" s="103">
        <v>0.7609</v>
      </c>
      <c r="AT215" s="104">
        <v>1.8285</v>
      </c>
      <c r="AU215" s="145">
        <v>0.8999</v>
      </c>
      <c r="AV215" s="145">
        <v>1.2656</v>
      </c>
      <c r="AW215" s="145">
        <v>8883</v>
      </c>
      <c r="AX215" s="145">
        <v>0.8114</v>
      </c>
      <c r="AY215" s="143">
        <v>4.99</v>
      </c>
      <c r="AZ215" s="143">
        <v>4.7</v>
      </c>
    </row>
    <row r="216" spans="29:52" ht="12.75">
      <c r="AC216" s="102">
        <v>38845</v>
      </c>
      <c r="AD216" s="143">
        <v>11380.99</v>
      </c>
      <c r="AE216" s="143">
        <v>13078.7</v>
      </c>
      <c r="AF216" s="143">
        <v>5916.28</v>
      </c>
      <c r="AG216" s="143">
        <v>1291.24</v>
      </c>
      <c r="AH216" s="143">
        <v>16901.85</v>
      </c>
      <c r="AI216" s="143">
        <v>2243.78</v>
      </c>
      <c r="AJ216" s="143">
        <v>742.4</v>
      </c>
      <c r="AK216" s="143">
        <v>16601.78</v>
      </c>
      <c r="AL216" s="143">
        <v>5.19</v>
      </c>
      <c r="AM216" s="142">
        <v>5.3</v>
      </c>
      <c r="AN216" s="142">
        <v>159.41</v>
      </c>
      <c r="AO216" s="143">
        <v>14.19</v>
      </c>
      <c r="AP216" s="143">
        <v>1.666309523809711</v>
      </c>
      <c r="AQ216" s="143">
        <v>1.8958241758240804</v>
      </c>
      <c r="AR216" s="143">
        <v>2.16783247863253</v>
      </c>
      <c r="AS216" s="103">
        <v>0.7682</v>
      </c>
      <c r="AT216" s="104">
        <v>1.8586</v>
      </c>
      <c r="AU216" s="145">
        <v>0.9004</v>
      </c>
      <c r="AV216" s="145">
        <v>1.2736</v>
      </c>
      <c r="AW216" s="145">
        <v>9006</v>
      </c>
      <c r="AX216" s="145">
        <v>0.8177</v>
      </c>
      <c r="AY216" s="143">
        <v>5.07</v>
      </c>
      <c r="AZ216" s="143">
        <v>4.71</v>
      </c>
    </row>
    <row r="217" spans="29:52" ht="12.75">
      <c r="AC217" s="102">
        <v>38852</v>
      </c>
      <c r="AD217" s="143">
        <v>11144.06</v>
      </c>
      <c r="AE217" s="143">
        <v>12811.8</v>
      </c>
      <c r="AF217" s="143">
        <v>5672.28</v>
      </c>
      <c r="AG217" s="143">
        <v>1267.03</v>
      </c>
      <c r="AH217" s="143">
        <v>16313.36</v>
      </c>
      <c r="AI217" s="143">
        <v>2193.88</v>
      </c>
      <c r="AJ217" s="143">
        <v>722.54</v>
      </c>
      <c r="AK217" s="143">
        <v>16155.45</v>
      </c>
      <c r="AL217" s="143">
        <v>5.05</v>
      </c>
      <c r="AM217" s="142">
        <v>5.14</v>
      </c>
      <c r="AN217" s="142">
        <v>140.04</v>
      </c>
      <c r="AO217" s="143">
        <v>17.18</v>
      </c>
      <c r="AP217" s="143">
        <v>-1.2729761904762806</v>
      </c>
      <c r="AQ217" s="143">
        <v>0.4615384615385016</v>
      </c>
      <c r="AR217" s="143">
        <v>1.7172957264956659</v>
      </c>
      <c r="AS217" s="103">
        <v>0.7603</v>
      </c>
      <c r="AT217" s="104">
        <v>1.8805</v>
      </c>
      <c r="AU217" s="145">
        <v>0.8987</v>
      </c>
      <c r="AV217" s="145">
        <v>1.2843</v>
      </c>
      <c r="AW217" s="145">
        <v>9117</v>
      </c>
      <c r="AX217" s="145">
        <v>0.8293</v>
      </c>
      <c r="AY217" s="143">
        <v>4.96</v>
      </c>
      <c r="AZ217" s="143">
        <v>4.7</v>
      </c>
    </row>
    <row r="218" spans="29:52" ht="12.75">
      <c r="AC218" s="102">
        <v>38859</v>
      </c>
      <c r="AD218" s="143">
        <v>11278.61</v>
      </c>
      <c r="AE218" s="143">
        <v>12933.3</v>
      </c>
      <c r="AF218" s="143">
        <v>5788.36</v>
      </c>
      <c r="AG218" s="143">
        <v>1280.16</v>
      </c>
      <c r="AH218" s="143">
        <v>15895.1</v>
      </c>
      <c r="AI218" s="143">
        <v>2210.37</v>
      </c>
      <c r="AJ218" s="143">
        <v>729.55</v>
      </c>
      <c r="AK218" s="143">
        <v>15970.76</v>
      </c>
      <c r="AL218" s="143">
        <v>5.05</v>
      </c>
      <c r="AM218" s="142">
        <v>5.16</v>
      </c>
      <c r="AN218" s="142">
        <v>142.59</v>
      </c>
      <c r="AO218" s="143">
        <v>14.26</v>
      </c>
      <c r="AP218" s="143">
        <v>-3.12857142857129</v>
      </c>
      <c r="AQ218" s="143">
        <v>-0.344615384615541</v>
      </c>
      <c r="AR218" s="143">
        <v>1.550584615384642</v>
      </c>
      <c r="AS218" s="103">
        <v>0.7528</v>
      </c>
      <c r="AT218" s="104">
        <v>1.8877</v>
      </c>
      <c r="AU218" s="145">
        <v>0.8975</v>
      </c>
      <c r="AV218" s="145">
        <v>1.2888</v>
      </c>
      <c r="AW218" s="145">
        <v>9010</v>
      </c>
      <c r="AX218" s="145">
        <v>0.8328</v>
      </c>
      <c r="AY218" s="143">
        <v>4.94</v>
      </c>
      <c r="AZ218" s="143">
        <v>4.71</v>
      </c>
    </row>
    <row r="219" spans="29:52" ht="12.75">
      <c r="AC219" s="102">
        <v>38867</v>
      </c>
      <c r="AD219" s="143">
        <v>11247.87</v>
      </c>
      <c r="AE219" s="143">
        <v>13035.8</v>
      </c>
      <c r="AF219" s="143">
        <v>5687.04</v>
      </c>
      <c r="AG219" s="143">
        <v>1288.22</v>
      </c>
      <c r="AH219" s="143">
        <v>15912.71</v>
      </c>
      <c r="AI219" s="143">
        <v>2219.41</v>
      </c>
      <c r="AJ219" s="143">
        <v>737.45</v>
      </c>
      <c r="AK219" s="143">
        <v>15789.31</v>
      </c>
      <c r="AL219" s="143">
        <v>4.99</v>
      </c>
      <c r="AM219" s="142">
        <v>5.09</v>
      </c>
      <c r="AN219" s="142">
        <v>143.64</v>
      </c>
      <c r="AO219" s="143">
        <v>14.32</v>
      </c>
      <c r="AP219" s="143">
        <v>-3.8947619047616002</v>
      </c>
      <c r="AQ219" s="143">
        <v>-0.918736263736329</v>
      </c>
      <c r="AR219" s="143">
        <v>1.4153572649572745</v>
      </c>
      <c r="AS219" s="103">
        <v>0.7625</v>
      </c>
      <c r="AT219" s="104">
        <v>1.8843</v>
      </c>
      <c r="AU219" s="145">
        <v>0.911</v>
      </c>
      <c r="AV219" s="145">
        <v>1.2887</v>
      </c>
      <c r="AW219" s="145">
        <v>8943</v>
      </c>
      <c r="AX219" s="145">
        <v>0.8275</v>
      </c>
      <c r="AY219" s="143">
        <v>4.9</v>
      </c>
      <c r="AZ219" s="143">
        <v>4.68</v>
      </c>
    </row>
    <row r="220" spans="29:52" ht="12.75">
      <c r="AC220" s="102">
        <v>38873</v>
      </c>
      <c r="AD220" s="143">
        <v>10891.92</v>
      </c>
      <c r="AE220" s="143">
        <v>12629.2</v>
      </c>
      <c r="AF220" s="143">
        <v>5464.08</v>
      </c>
      <c r="AG220" s="143">
        <v>1252.3</v>
      </c>
      <c r="AH220" s="143">
        <v>15628.69</v>
      </c>
      <c r="AI220" s="143">
        <v>2135.06</v>
      </c>
      <c r="AJ220" s="143">
        <v>701.39</v>
      </c>
      <c r="AK220" s="143">
        <v>14750.84</v>
      </c>
      <c r="AL220" s="143">
        <v>4.98</v>
      </c>
      <c r="AM220" s="142">
        <v>5.03</v>
      </c>
      <c r="AN220" s="142">
        <v>128.42</v>
      </c>
      <c r="AO220" s="143">
        <v>18.12</v>
      </c>
      <c r="AP220" s="143">
        <v>-8.16452380952372</v>
      </c>
      <c r="AQ220" s="143">
        <v>-2.9059340659340323</v>
      </c>
      <c r="AR220" s="143">
        <v>0.9045914529915251</v>
      </c>
      <c r="AS220" s="103">
        <v>0.7503</v>
      </c>
      <c r="AT220" s="104">
        <v>1.8744</v>
      </c>
      <c r="AU220" s="145">
        <v>0.9063</v>
      </c>
      <c r="AV220" s="145">
        <v>1.2929</v>
      </c>
      <c r="AW220" s="145">
        <v>8943</v>
      </c>
      <c r="AX220" s="145">
        <v>0.8299</v>
      </c>
      <c r="AY220" s="143">
        <v>4.94</v>
      </c>
      <c r="AZ220" s="143">
        <v>4.75</v>
      </c>
    </row>
    <row r="221" spans="29:52" ht="12.75">
      <c r="AC221" s="102">
        <v>38880</v>
      </c>
      <c r="AD221" s="143">
        <v>11014.54</v>
      </c>
      <c r="AE221" s="143">
        <v>12594.9</v>
      </c>
      <c r="AF221" s="143">
        <v>5376.01</v>
      </c>
      <c r="AG221" s="143">
        <v>1251.54</v>
      </c>
      <c r="AH221" s="143">
        <v>15842.65</v>
      </c>
      <c r="AI221" s="143">
        <v>2129.95</v>
      </c>
      <c r="AJ221" s="143">
        <v>693.07</v>
      </c>
      <c r="AK221" s="143">
        <v>14879.34</v>
      </c>
      <c r="AL221" s="143">
        <v>5.13</v>
      </c>
      <c r="AM221" s="142">
        <v>5.17</v>
      </c>
      <c r="AN221" s="142">
        <v>128.06</v>
      </c>
      <c r="AO221" s="143">
        <v>17.25</v>
      </c>
      <c r="AP221" s="143">
        <v>-9.24666666666668</v>
      </c>
      <c r="AQ221" s="143">
        <v>-3.7647252747250866</v>
      </c>
      <c r="AR221" s="143">
        <v>0.4655487179487116</v>
      </c>
      <c r="AS221" s="103">
        <v>0.7468</v>
      </c>
      <c r="AT221" s="104">
        <v>1.8454</v>
      </c>
      <c r="AU221" s="145">
        <v>0.9113</v>
      </c>
      <c r="AV221" s="145">
        <v>1.2624</v>
      </c>
      <c r="AW221" s="145">
        <v>8763</v>
      </c>
      <c r="AX221" s="145">
        <v>0.8122</v>
      </c>
      <c r="AY221" s="143">
        <v>5.1</v>
      </c>
      <c r="AZ221" s="143">
        <v>4.74</v>
      </c>
    </row>
    <row r="222" spans="29:52" ht="12.75">
      <c r="AC222" s="100">
        <v>38887</v>
      </c>
      <c r="AD222" s="143">
        <v>10989.09</v>
      </c>
      <c r="AE222" s="143">
        <v>12554.5</v>
      </c>
      <c r="AF222" s="143">
        <v>5529.74</v>
      </c>
      <c r="AG222" s="143">
        <v>1244.5</v>
      </c>
      <c r="AH222" s="143">
        <v>15808.81</v>
      </c>
      <c r="AI222" s="143">
        <v>2121.47</v>
      </c>
      <c r="AJ222" s="143">
        <v>690.14</v>
      </c>
      <c r="AK222" s="143">
        <v>15124.04</v>
      </c>
      <c r="AL222" s="143">
        <v>5.23</v>
      </c>
      <c r="AM222" s="142">
        <v>5.26</v>
      </c>
      <c r="AN222" s="142">
        <v>133.4</v>
      </c>
      <c r="AO222" s="143">
        <v>15.89</v>
      </c>
      <c r="AP222" s="143">
        <v>-9.564880952381092</v>
      </c>
      <c r="AQ222" s="143">
        <v>-4.714890109889893</v>
      </c>
      <c r="AR222" s="143">
        <v>-0.010505982905936738</v>
      </c>
      <c r="AS222" s="103">
        <v>0.7369</v>
      </c>
      <c r="AT222" s="104">
        <v>1.8397</v>
      </c>
      <c r="AU222" s="145">
        <v>0.8936</v>
      </c>
      <c r="AV222" s="145">
        <v>1.2561</v>
      </c>
      <c r="AW222" s="145">
        <v>8645</v>
      </c>
      <c r="AX222" s="145">
        <v>0.8053</v>
      </c>
      <c r="AY222" s="143">
        <v>5.21</v>
      </c>
      <c r="AZ222" s="143">
        <v>4.84</v>
      </c>
    </row>
    <row r="223" spans="29:52" ht="12.75">
      <c r="AC223" s="100">
        <v>38894</v>
      </c>
      <c r="AD223" s="143">
        <v>11150.22</v>
      </c>
      <c r="AE223" s="143">
        <v>12849.3</v>
      </c>
      <c r="AF223" s="143">
        <v>5683.31</v>
      </c>
      <c r="AG223" s="143">
        <v>1270.2</v>
      </c>
      <c r="AH223" s="143">
        <v>16267.62</v>
      </c>
      <c r="AI223" s="143">
        <v>2172.09</v>
      </c>
      <c r="AJ223" s="143">
        <v>724.67</v>
      </c>
      <c r="AK223" s="143">
        <v>15505.18</v>
      </c>
      <c r="AL223" s="143">
        <v>5.14</v>
      </c>
      <c r="AM223" s="142">
        <v>5.19</v>
      </c>
      <c r="AN223" s="142">
        <v>143.57</v>
      </c>
      <c r="AO223" s="143">
        <v>13.08</v>
      </c>
      <c r="AP223" s="143">
        <v>-4.544166666666916</v>
      </c>
      <c r="AQ223" s="143">
        <v>-4.807417582417527</v>
      </c>
      <c r="AR223" s="143">
        <v>-0.43841367521368535</v>
      </c>
      <c r="AS223" s="103">
        <v>0.7314</v>
      </c>
      <c r="AT223" s="104">
        <v>1.8269</v>
      </c>
      <c r="AU223" s="145">
        <v>0.8926</v>
      </c>
      <c r="AV223" s="145">
        <v>1.2663</v>
      </c>
      <c r="AW223" s="145">
        <v>8700</v>
      </c>
      <c r="AX223" s="145">
        <v>0.8119</v>
      </c>
      <c r="AY223" s="143">
        <v>5.1</v>
      </c>
      <c r="AZ223" s="143">
        <v>4.86</v>
      </c>
    </row>
    <row r="224" spans="29:52" ht="12.75">
      <c r="AC224" s="100">
        <v>38901</v>
      </c>
      <c r="AD224" s="143">
        <v>11090.67</v>
      </c>
      <c r="AE224" s="143">
        <v>12760.3</v>
      </c>
      <c r="AF224" s="143">
        <v>5681.85</v>
      </c>
      <c r="AG224" s="143">
        <v>1265.48</v>
      </c>
      <c r="AH224" s="143">
        <v>16459.78</v>
      </c>
      <c r="AI224" s="143">
        <v>2130.06</v>
      </c>
      <c r="AJ224" s="143">
        <v>709.3</v>
      </c>
      <c r="AK224" s="143">
        <v>15307.61</v>
      </c>
      <c r="AL224" s="143">
        <v>5.13</v>
      </c>
      <c r="AM224" s="142">
        <v>5.17</v>
      </c>
      <c r="AN224" s="142">
        <v>145.25</v>
      </c>
      <c r="AO224" s="143">
        <v>13.97</v>
      </c>
      <c r="AP224" s="143">
        <v>-2.2925000000000835</v>
      </c>
      <c r="AQ224" s="143">
        <v>-4.895769230769085</v>
      </c>
      <c r="AR224" s="143">
        <v>-0.5786290598290764</v>
      </c>
      <c r="AS224" s="103">
        <v>0.7425</v>
      </c>
      <c r="AT224" s="104">
        <v>1.8434</v>
      </c>
      <c r="AU224" s="145">
        <v>0.9039</v>
      </c>
      <c r="AV224" s="145">
        <v>1.2863</v>
      </c>
      <c r="AW224" s="145">
        <v>8809</v>
      </c>
      <c r="AX224" s="145">
        <v>0.8236</v>
      </c>
      <c r="AY224" s="143">
        <v>5.1</v>
      </c>
      <c r="AZ224" s="143">
        <v>4.88</v>
      </c>
    </row>
    <row r="225" spans="29:52" ht="12.75">
      <c r="AC225" s="100">
        <v>38908</v>
      </c>
      <c r="AD225" s="143">
        <v>10739.35</v>
      </c>
      <c r="AE225" s="143">
        <v>12424.7</v>
      </c>
      <c r="AF225" s="143">
        <v>5422.22</v>
      </c>
      <c r="AG225" s="143">
        <v>1236.2</v>
      </c>
      <c r="AH225" s="143">
        <v>16135.71</v>
      </c>
      <c r="AI225" s="143">
        <v>2037.35</v>
      </c>
      <c r="AJ225" s="143">
        <v>681.24</v>
      </c>
      <c r="AK225" s="143">
        <v>14845.24</v>
      </c>
      <c r="AL225" s="143">
        <v>5.06</v>
      </c>
      <c r="AM225" s="142">
        <v>5.11</v>
      </c>
      <c r="AN225" s="142">
        <v>145.05</v>
      </c>
      <c r="AO225" s="143">
        <v>18.05</v>
      </c>
      <c r="AP225" s="143">
        <v>-4.461428571428683</v>
      </c>
      <c r="AQ225" s="143">
        <v>-6.029835164835276</v>
      </c>
      <c r="AR225" s="143">
        <v>-0.935507692307583</v>
      </c>
      <c r="AS225" s="103">
        <v>0.7464</v>
      </c>
      <c r="AT225" s="104">
        <v>1.8437</v>
      </c>
      <c r="AU225" s="145">
        <v>0.8903</v>
      </c>
      <c r="AV225" s="145">
        <v>1.2793</v>
      </c>
      <c r="AW225" s="145">
        <v>8849</v>
      </c>
      <c r="AX225" s="145">
        <v>0.819</v>
      </c>
      <c r="AY225" s="143">
        <v>5.02</v>
      </c>
      <c r="AZ225" s="143">
        <v>4.91</v>
      </c>
    </row>
    <row r="226" spans="29:52" ht="12.75">
      <c r="AC226" s="100">
        <v>38915</v>
      </c>
      <c r="AD226" s="143">
        <v>10868.38</v>
      </c>
      <c r="AE226" s="143">
        <v>12407.2</v>
      </c>
      <c r="AF226" s="143">
        <v>5451.01</v>
      </c>
      <c r="AG226" s="143">
        <v>1240.29</v>
      </c>
      <c r="AH226" s="143">
        <v>16464.18</v>
      </c>
      <c r="AI226" s="143">
        <v>2020.39</v>
      </c>
      <c r="AJ226" s="143">
        <v>671.94</v>
      </c>
      <c r="AK226" s="143">
        <v>14821.26</v>
      </c>
      <c r="AL226" s="143">
        <v>5.05</v>
      </c>
      <c r="AM226" s="142">
        <v>5.1</v>
      </c>
      <c r="AN226" s="142">
        <v>133.44</v>
      </c>
      <c r="AO226" s="143">
        <v>17.4</v>
      </c>
      <c r="AP226" s="143">
        <v>-4.148690476190366</v>
      </c>
      <c r="AQ226" s="143">
        <v>-5.885989010989111</v>
      </c>
      <c r="AR226" s="143">
        <v>-1.4633846153845984</v>
      </c>
      <c r="AS226" s="103">
        <v>0.747</v>
      </c>
      <c r="AT226" s="104">
        <v>1.8219</v>
      </c>
      <c r="AU226" s="145">
        <v>0.8826</v>
      </c>
      <c r="AV226" s="145">
        <v>1.2573</v>
      </c>
      <c r="AW226" s="145">
        <v>8608</v>
      </c>
      <c r="AX226" s="145">
        <v>0.8071</v>
      </c>
      <c r="AY226" s="143">
        <v>4.99</v>
      </c>
      <c r="AZ226" s="143">
        <v>4.95</v>
      </c>
    </row>
    <row r="227" spans="29:52" ht="12.75">
      <c r="AC227" s="100">
        <v>38922</v>
      </c>
      <c r="AD227" s="143">
        <v>11219.7</v>
      </c>
      <c r="AE227" s="143">
        <v>12798.6</v>
      </c>
      <c r="AF227" s="143">
        <v>5705.42</v>
      </c>
      <c r="AG227" s="143">
        <v>1278.55</v>
      </c>
      <c r="AH227" s="143">
        <v>16955.04</v>
      </c>
      <c r="AI227" s="143">
        <v>2094.14</v>
      </c>
      <c r="AJ227" s="143">
        <v>700.03</v>
      </c>
      <c r="AK227" s="143">
        <v>15342.87</v>
      </c>
      <c r="AL227" s="143">
        <v>4.99</v>
      </c>
      <c r="AM227" s="142">
        <v>5.07</v>
      </c>
      <c r="AN227" s="142">
        <v>141.62</v>
      </c>
      <c r="AO227" s="143">
        <v>14.33</v>
      </c>
      <c r="AP227" s="143">
        <v>1.1652380952381507</v>
      </c>
      <c r="AQ227" s="143">
        <v>-4.116538461538636</v>
      </c>
      <c r="AR227" s="143">
        <v>-1.4445572649573053</v>
      </c>
      <c r="AS227" s="103">
        <v>0.7537</v>
      </c>
      <c r="AT227" s="104">
        <v>1.852</v>
      </c>
      <c r="AU227" s="145">
        <v>0.8779</v>
      </c>
      <c r="AV227" s="145">
        <v>1.2673</v>
      </c>
      <c r="AW227" s="145">
        <v>8627</v>
      </c>
      <c r="AX227" s="145">
        <v>0.8073</v>
      </c>
      <c r="AY227" s="143">
        <v>4.91</v>
      </c>
      <c r="AZ227" s="143">
        <v>4.92</v>
      </c>
    </row>
    <row r="228" spans="29:52" ht="12.75">
      <c r="AC228" s="100">
        <v>38929</v>
      </c>
      <c r="AD228" s="143">
        <v>11240.35</v>
      </c>
      <c r="AE228" s="143">
        <v>12811.6</v>
      </c>
      <c r="AF228" s="143">
        <v>5723.03</v>
      </c>
      <c r="AG228" s="143">
        <v>1279.36</v>
      </c>
      <c r="AH228" s="143">
        <v>16887.8</v>
      </c>
      <c r="AI228" s="143">
        <v>2085.05</v>
      </c>
      <c r="AJ228" s="143">
        <v>701.26</v>
      </c>
      <c r="AK228" s="143">
        <v>15499.18</v>
      </c>
      <c r="AL228" s="143">
        <v>4.9</v>
      </c>
      <c r="AM228" s="142">
        <v>4.99</v>
      </c>
      <c r="AN228" s="142">
        <v>144.88</v>
      </c>
      <c r="AO228" s="143">
        <v>14.34</v>
      </c>
      <c r="AP228" s="143">
        <v>2.928333333333458</v>
      </c>
      <c r="AQ228" s="143">
        <v>-1.5615384615386056</v>
      </c>
      <c r="AR228" s="143">
        <v>-1.5970256410255874</v>
      </c>
      <c r="AS228" s="103">
        <v>0.7656</v>
      </c>
      <c r="AT228" s="104">
        <v>1.87</v>
      </c>
      <c r="AU228" s="145">
        <v>0.8849</v>
      </c>
      <c r="AV228" s="145">
        <v>1.281</v>
      </c>
      <c r="AW228" s="145">
        <v>8784</v>
      </c>
      <c r="AX228" s="145">
        <v>0.8173</v>
      </c>
      <c r="AY228" s="143">
        <v>4.83</v>
      </c>
      <c r="AZ228" s="143">
        <v>4.95</v>
      </c>
    </row>
    <row r="229" spans="29:52" ht="12.75">
      <c r="AC229" s="100">
        <v>38936</v>
      </c>
      <c r="AD229" s="143">
        <v>11088.02</v>
      </c>
      <c r="AE229" s="143">
        <v>12641.2</v>
      </c>
      <c r="AF229" s="143">
        <v>5628.37</v>
      </c>
      <c r="AG229" s="143">
        <v>1266.74</v>
      </c>
      <c r="AH229" s="143">
        <v>17249.95</v>
      </c>
      <c r="AI229" s="143">
        <v>2057.71</v>
      </c>
      <c r="AJ229" s="143">
        <v>679.04</v>
      </c>
      <c r="AK229" s="143">
        <v>15565.02</v>
      </c>
      <c r="AL229" s="143">
        <v>4.97</v>
      </c>
      <c r="AM229" s="142">
        <v>5.09</v>
      </c>
      <c r="AN229" s="142">
        <v>142.25</v>
      </c>
      <c r="AO229" s="143">
        <v>14.3</v>
      </c>
      <c r="AP229" s="143">
        <v>2.914047619047432</v>
      </c>
      <c r="AQ229" s="143">
        <v>-0.4953296703297383</v>
      </c>
      <c r="AR229" s="143">
        <v>-1.8405162393162673</v>
      </c>
      <c r="AS229" s="103">
        <v>0.7626</v>
      </c>
      <c r="AT229" s="104">
        <v>1.9072</v>
      </c>
      <c r="AU229" s="145">
        <v>0.8947</v>
      </c>
      <c r="AV229" s="145">
        <v>1.2876</v>
      </c>
      <c r="AW229" s="145">
        <v>8740</v>
      </c>
      <c r="AX229" s="145">
        <v>0.8197</v>
      </c>
      <c r="AY229" s="143">
        <v>4.91</v>
      </c>
      <c r="AZ229" s="143">
        <v>4.93</v>
      </c>
    </row>
    <row r="230" spans="29:52" ht="12.75">
      <c r="AC230" s="100">
        <v>38943</v>
      </c>
      <c r="AD230" s="143">
        <v>11381.47</v>
      </c>
      <c r="AE230" s="143">
        <v>13021.3</v>
      </c>
      <c r="AF230" s="143">
        <v>5817.02</v>
      </c>
      <c r="AG230" s="143">
        <v>1302.3</v>
      </c>
      <c r="AH230" s="143">
        <v>17330.7</v>
      </c>
      <c r="AI230" s="143">
        <v>2163.95</v>
      </c>
      <c r="AJ230" s="143">
        <v>711.68</v>
      </c>
      <c r="AK230" s="143">
        <v>16105.98</v>
      </c>
      <c r="AL230" s="143">
        <v>4.84</v>
      </c>
      <c r="AM230" s="142">
        <v>4.97</v>
      </c>
      <c r="AN230" s="142">
        <v>140.77</v>
      </c>
      <c r="AO230" s="143">
        <v>11.64</v>
      </c>
      <c r="AP230" s="143">
        <v>4.746904761904824</v>
      </c>
      <c r="AQ230" s="143">
        <v>0.9466483516481666</v>
      </c>
      <c r="AR230" s="143">
        <v>-1.5929811965812568</v>
      </c>
      <c r="AS230" s="103">
        <v>0.7589</v>
      </c>
      <c r="AT230" s="104">
        <v>1.8885</v>
      </c>
      <c r="AU230" s="145">
        <v>0.8883</v>
      </c>
      <c r="AV230" s="145">
        <v>1.2746</v>
      </c>
      <c r="AW230" s="145">
        <v>8607</v>
      </c>
      <c r="AX230" s="145">
        <v>0.808</v>
      </c>
      <c r="AY230" s="143">
        <v>4.78</v>
      </c>
      <c r="AZ230" s="143">
        <v>4.96</v>
      </c>
    </row>
    <row r="231" spans="29:52" ht="12.75">
      <c r="AC231" s="100">
        <v>38950</v>
      </c>
      <c r="AD231" s="143">
        <v>11284.05</v>
      </c>
      <c r="AE231" s="143">
        <v>12921.6</v>
      </c>
      <c r="AF231" s="143">
        <v>5811.47</v>
      </c>
      <c r="AG231" s="143">
        <v>1295.09</v>
      </c>
      <c r="AH231" s="143">
        <v>16955.45</v>
      </c>
      <c r="AI231" s="143">
        <v>2140.29</v>
      </c>
      <c r="AJ231" s="143">
        <v>699.24</v>
      </c>
      <c r="AK231" s="143">
        <v>15938.66</v>
      </c>
      <c r="AL231" s="143">
        <v>4.79</v>
      </c>
      <c r="AM231" s="142">
        <v>4.93</v>
      </c>
      <c r="AN231" s="142">
        <v>146.51</v>
      </c>
      <c r="AO231" s="143">
        <v>12.31</v>
      </c>
      <c r="AP231" s="143">
        <v>7.356309523809614</v>
      </c>
      <c r="AQ231" s="143">
        <v>2.4621428571429402</v>
      </c>
      <c r="AR231" s="143">
        <v>-1.3971521367522006</v>
      </c>
      <c r="AS231" s="103">
        <v>0.7629</v>
      </c>
      <c r="AT231" s="104">
        <v>1.8952</v>
      </c>
      <c r="AU231" s="145">
        <v>0.8961</v>
      </c>
      <c r="AV231" s="145">
        <v>1.2927</v>
      </c>
      <c r="AW231" s="145">
        <v>8666</v>
      </c>
      <c r="AX231" s="145">
        <v>0.8199</v>
      </c>
      <c r="AY231" s="143">
        <v>4.75</v>
      </c>
      <c r="AZ231" s="143">
        <v>4.97</v>
      </c>
    </row>
    <row r="232" spans="29:52" ht="12.75">
      <c r="AC232" s="100">
        <v>38957</v>
      </c>
      <c r="AD232" s="143">
        <v>11464.15</v>
      </c>
      <c r="AE232" s="143">
        <v>13128.4</v>
      </c>
      <c r="AF232" s="143">
        <v>5876.54</v>
      </c>
      <c r="AG232" s="143">
        <v>1311.01</v>
      </c>
      <c r="AH232" s="143">
        <v>17423.72</v>
      </c>
      <c r="AI232" s="143">
        <v>2193.16</v>
      </c>
      <c r="AJ232" s="143">
        <v>721.56</v>
      </c>
      <c r="AK232" s="143">
        <v>16134.25</v>
      </c>
      <c r="AL232" s="143">
        <v>4.73</v>
      </c>
      <c r="AM232" s="142">
        <v>4.87</v>
      </c>
      <c r="AN232" s="142">
        <v>147.51</v>
      </c>
      <c r="AO232" s="143">
        <v>11.96</v>
      </c>
      <c r="AP232" s="143">
        <v>10.194047619047828</v>
      </c>
      <c r="AQ232" s="143">
        <v>4.730439560439663</v>
      </c>
      <c r="AR232" s="143">
        <v>-1.0894324786325322</v>
      </c>
      <c r="AS232" s="103">
        <v>0.7592</v>
      </c>
      <c r="AT232" s="104">
        <v>1.8954</v>
      </c>
      <c r="AU232" s="145">
        <v>0.9009</v>
      </c>
      <c r="AV232" s="145">
        <v>1.2807</v>
      </c>
      <c r="AW232" s="145">
        <v>8560</v>
      </c>
      <c r="AX232" s="145">
        <v>0.8111</v>
      </c>
      <c r="AY232" s="143">
        <v>4.68</v>
      </c>
      <c r="AZ232" s="143">
        <v>4.89</v>
      </c>
    </row>
    <row r="233" spans="29:52" ht="12.75">
      <c r="AC233" s="100">
        <v>38965</v>
      </c>
      <c r="AD233" s="143">
        <v>11392.11</v>
      </c>
      <c r="AE233" s="143">
        <v>12992.3</v>
      </c>
      <c r="AF233" s="143">
        <v>5795.26</v>
      </c>
      <c r="AG233" s="143">
        <v>1298.92</v>
      </c>
      <c r="AH233" s="143">
        <v>17145.76</v>
      </c>
      <c r="AI233" s="143">
        <v>2165.79</v>
      </c>
      <c r="AJ233" s="143">
        <v>708.54</v>
      </c>
      <c r="AK233" s="143">
        <v>16080.46</v>
      </c>
      <c r="AL233" s="143">
        <v>4.77</v>
      </c>
      <c r="AM233" s="142">
        <v>4.92</v>
      </c>
      <c r="AN233" s="142">
        <v>140.82</v>
      </c>
      <c r="AO233" s="143">
        <v>13.16</v>
      </c>
      <c r="AP233" s="143">
        <v>7.803095238095314</v>
      </c>
      <c r="AQ233" s="143">
        <v>5.093406593406534</v>
      </c>
      <c r="AR233" s="143">
        <v>-0.9549367521367579</v>
      </c>
      <c r="AS233" s="103">
        <v>0.7713</v>
      </c>
      <c r="AT233" s="104">
        <v>1.8949</v>
      </c>
      <c r="AU233" s="145">
        <v>0.9003</v>
      </c>
      <c r="AV233" s="145">
        <v>1.2825</v>
      </c>
      <c r="AW233" s="145">
        <v>8641</v>
      </c>
      <c r="AX233" s="145">
        <v>0.8115</v>
      </c>
      <c r="AY233" s="143">
        <v>4.7</v>
      </c>
      <c r="AZ233" s="143">
        <v>4.8</v>
      </c>
    </row>
    <row r="234" spans="29:52" ht="12.75">
      <c r="AC234" s="100">
        <v>38971</v>
      </c>
      <c r="AD234" s="143">
        <v>11560.77</v>
      </c>
      <c r="AE234" s="143">
        <v>13213.4</v>
      </c>
      <c r="AF234" s="143">
        <v>5937.87</v>
      </c>
      <c r="AG234" s="143">
        <v>1319.66</v>
      </c>
      <c r="AH234" s="143">
        <v>17237.65</v>
      </c>
      <c r="AI234" s="143">
        <v>2235.59</v>
      </c>
      <c r="AJ234" s="143">
        <v>729.46</v>
      </c>
      <c r="AK234" s="143">
        <v>15866.93</v>
      </c>
      <c r="AL234" s="143">
        <v>4.8</v>
      </c>
      <c r="AM234" s="142">
        <v>4.92</v>
      </c>
      <c r="AN234" s="142">
        <v>126.26</v>
      </c>
      <c r="AO234" s="143">
        <v>11.76</v>
      </c>
      <c r="AP234" s="143">
        <v>6.0853571428569495</v>
      </c>
      <c r="AQ234" s="143">
        <v>5.854725274725102</v>
      </c>
      <c r="AR234" s="143">
        <v>-0.4167111111112173</v>
      </c>
      <c r="AS234" s="103">
        <v>0.7506</v>
      </c>
      <c r="AT234" s="104">
        <v>1.8653</v>
      </c>
      <c r="AU234" s="145">
        <v>0.8917</v>
      </c>
      <c r="AV234" s="145">
        <v>1.2706</v>
      </c>
      <c r="AW234" s="145">
        <v>8514</v>
      </c>
      <c r="AX234" s="145">
        <v>0.8039</v>
      </c>
      <c r="AY234" s="143">
        <v>4.76</v>
      </c>
      <c r="AZ234" s="143">
        <v>4.82</v>
      </c>
    </row>
    <row r="235" spans="29:52" ht="12.75">
      <c r="AC235" s="100">
        <v>38978</v>
      </c>
      <c r="AD235" s="143">
        <v>11508.1</v>
      </c>
      <c r="AE235" s="143">
        <v>13109.5</v>
      </c>
      <c r="AF235" s="143">
        <v>5883.32</v>
      </c>
      <c r="AG235" s="143">
        <v>1314.78</v>
      </c>
      <c r="AH235" s="143">
        <v>17600.65</v>
      </c>
      <c r="AI235" s="143">
        <v>2218.93</v>
      </c>
      <c r="AJ235" s="143">
        <v>718.63</v>
      </c>
      <c r="AK235" s="143">
        <v>15634.67</v>
      </c>
      <c r="AL235" s="143">
        <v>4.6</v>
      </c>
      <c r="AM235" s="142">
        <v>4.74</v>
      </c>
      <c r="AN235" s="142">
        <v>125.73</v>
      </c>
      <c r="AO235" s="143">
        <v>12.59</v>
      </c>
      <c r="AP235" s="143">
        <v>6.170476190476101</v>
      </c>
      <c r="AQ235" s="143">
        <v>5.810109890109743</v>
      </c>
      <c r="AR235" s="143">
        <v>0.031627350427378485</v>
      </c>
      <c r="AS235" s="103">
        <v>0.7528</v>
      </c>
      <c r="AT235" s="104">
        <v>1.8773</v>
      </c>
      <c r="AU235" s="145">
        <v>0.8945</v>
      </c>
      <c r="AV235" s="145">
        <v>1.2681</v>
      </c>
      <c r="AW235" s="145">
        <v>8469</v>
      </c>
      <c r="AX235" s="145">
        <v>0.7983</v>
      </c>
      <c r="AY235" s="143">
        <v>4.55</v>
      </c>
      <c r="AZ235" s="143">
        <v>4.79</v>
      </c>
    </row>
    <row r="236" spans="29:52" ht="12.75">
      <c r="AC236" s="100">
        <v>38985</v>
      </c>
      <c r="AD236" s="143">
        <v>11679.07</v>
      </c>
      <c r="AE236" s="143">
        <v>13383.3</v>
      </c>
      <c r="AF236" s="143">
        <v>6004.33</v>
      </c>
      <c r="AG236" s="143">
        <v>1335.85</v>
      </c>
      <c r="AH236" s="143">
        <v>17543.05</v>
      </c>
      <c r="AI236" s="143">
        <v>2258.43</v>
      </c>
      <c r="AJ236" s="143">
        <v>725.59</v>
      </c>
      <c r="AK236" s="143">
        <v>16127.58</v>
      </c>
      <c r="AL236" s="143">
        <v>4.63</v>
      </c>
      <c r="AM236" s="142">
        <v>4.77</v>
      </c>
      <c r="AN236" s="142">
        <v>128.42</v>
      </c>
      <c r="AO236" s="143">
        <v>11.98</v>
      </c>
      <c r="AP236" s="143">
        <v>7.235595238095161</v>
      </c>
      <c r="AQ236" s="143">
        <v>7.062417582417635</v>
      </c>
      <c r="AR236" s="143">
        <v>0.5773777777777286</v>
      </c>
      <c r="AS236" s="103">
        <v>0.7523</v>
      </c>
      <c r="AT236" s="104">
        <v>1.9035</v>
      </c>
      <c r="AU236" s="145">
        <v>0.8979</v>
      </c>
      <c r="AV236" s="145">
        <v>1.282</v>
      </c>
      <c r="AW236" s="145">
        <v>8688</v>
      </c>
      <c r="AX236" s="145">
        <v>0.8152</v>
      </c>
      <c r="AY236" s="143">
        <v>4.59</v>
      </c>
      <c r="AZ236" s="143">
        <v>4.76</v>
      </c>
    </row>
    <row r="237" spans="29:52" ht="12.75">
      <c r="AC237" s="100">
        <v>38992</v>
      </c>
      <c r="AD237" s="143">
        <v>11670.35</v>
      </c>
      <c r="AE237" s="143">
        <v>13289.4</v>
      </c>
      <c r="AF237" s="143">
        <v>5999.46</v>
      </c>
      <c r="AG237" s="143">
        <v>1331.32</v>
      </c>
      <c r="AH237" s="143">
        <v>17543.05</v>
      </c>
      <c r="AI237" s="143">
        <v>2237.6</v>
      </c>
      <c r="AJ237" s="143">
        <v>718.81</v>
      </c>
      <c r="AK237" s="143">
        <v>16254.29</v>
      </c>
      <c r="AL237" s="143">
        <v>4.62</v>
      </c>
      <c r="AM237" s="142">
        <v>4.76</v>
      </c>
      <c r="AN237" s="142">
        <v>129.18</v>
      </c>
      <c r="AO237" s="143">
        <v>12.57</v>
      </c>
      <c r="AP237" s="143">
        <v>5.226071428571491</v>
      </c>
      <c r="AQ237" s="143">
        <v>7.6231318681319475</v>
      </c>
      <c r="AR237" s="143">
        <v>1.062205128205177</v>
      </c>
      <c r="AS237" s="103">
        <v>0.7473</v>
      </c>
      <c r="AT237" s="104">
        <v>1.8888</v>
      </c>
      <c r="AU237" s="145">
        <v>0.8983</v>
      </c>
      <c r="AV237" s="145">
        <v>1.2793</v>
      </c>
      <c r="AW237" s="145">
        <v>8590</v>
      </c>
      <c r="AX237" s="145">
        <v>0.8105</v>
      </c>
      <c r="AY237" s="143">
        <v>4.56</v>
      </c>
      <c r="AZ237" s="143">
        <v>4.76</v>
      </c>
    </row>
    <row r="238" spans="29:44" ht="12.75">
      <c r="AC238" s="100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  <c r="AN238" s="104"/>
      <c r="AO238" s="104"/>
      <c r="AP238" s="104"/>
      <c r="AQ238" s="104"/>
      <c r="AR238" s="104"/>
    </row>
    <row r="239" spans="29:44" ht="12.75">
      <c r="AC239" s="100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04"/>
      <c r="AR239" s="104"/>
    </row>
    <row r="240" spans="29:44" ht="12.75">
      <c r="AC240" s="100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4"/>
      <c r="AN240" s="104"/>
      <c r="AO240" s="104"/>
      <c r="AP240" s="104"/>
      <c r="AQ240" s="104"/>
      <c r="AR240" s="104"/>
    </row>
    <row r="241" spans="29:44" ht="12.75">
      <c r="AC241" s="100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04"/>
      <c r="AR241" s="104"/>
    </row>
    <row r="242" spans="29:44" ht="12.75">
      <c r="AC242" s="100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4"/>
      <c r="AN242" s="104"/>
      <c r="AO242" s="104"/>
      <c r="AP242" s="104"/>
      <c r="AQ242" s="104"/>
      <c r="AR242" s="104"/>
    </row>
    <row r="243" spans="29:44" ht="12.75">
      <c r="AC243" s="100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  <c r="AQ243" s="104"/>
      <c r="AR243" s="104"/>
    </row>
    <row r="244" spans="29:44" ht="12.75">
      <c r="AC244" s="100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04"/>
      <c r="AR244" s="104"/>
    </row>
    <row r="245" spans="29:44" ht="12.75">
      <c r="AC245" s="100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 s="104"/>
      <c r="AQ245" s="104"/>
      <c r="AR245" s="104"/>
    </row>
    <row r="246" spans="29:44" ht="12.75">
      <c r="AC246" s="100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  <c r="AR246" s="104"/>
    </row>
    <row r="247" spans="29:44" ht="12.75">
      <c r="AC247" s="100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  <c r="AR247" s="104"/>
    </row>
    <row r="248" spans="29:44" ht="12.75">
      <c r="AC248" s="100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 s="104"/>
      <c r="AQ248" s="104"/>
      <c r="AR248" s="104"/>
    </row>
    <row r="249" spans="29:44" ht="12.75">
      <c r="AC249" s="100"/>
      <c r="AD249" s="104"/>
      <c r="AE249" s="104"/>
      <c r="AF249" s="104"/>
      <c r="AG249" s="104"/>
      <c r="AH249" s="104"/>
      <c r="AI249" s="104"/>
      <c r="AJ249" s="104"/>
      <c r="AK249" s="104"/>
      <c r="AL249" s="104"/>
      <c r="AM249" s="104"/>
      <c r="AN249" s="104"/>
      <c r="AO249" s="104"/>
      <c r="AP249" s="104"/>
      <c r="AQ249" s="104"/>
      <c r="AR249" s="104"/>
    </row>
    <row r="250" spans="29:44" ht="12.75">
      <c r="AC250" s="100"/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04"/>
      <c r="AN250" s="104"/>
      <c r="AO250" s="104"/>
      <c r="AP250" s="104"/>
      <c r="AQ250" s="104"/>
      <c r="AR250" s="104"/>
    </row>
    <row r="251" spans="29:44" ht="12.75">
      <c r="AC251" s="100"/>
      <c r="AD251" s="104"/>
      <c r="AE251" s="104"/>
      <c r="AF251" s="104"/>
      <c r="AG251" s="104"/>
      <c r="AH251" s="104"/>
      <c r="AI251" s="104"/>
      <c r="AJ251" s="104"/>
      <c r="AK251" s="104"/>
      <c r="AL251" s="104"/>
      <c r="AM251" s="104"/>
      <c r="AN251" s="104"/>
      <c r="AO251" s="104"/>
      <c r="AP251" s="104"/>
      <c r="AQ251" s="104"/>
      <c r="AR251" s="104"/>
    </row>
    <row r="252" spans="29:44" ht="12.75">
      <c r="AC252" s="100"/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 s="104"/>
      <c r="AQ252" s="104"/>
      <c r="AR252" s="104"/>
    </row>
    <row r="253" spans="29:44" ht="12.75">
      <c r="AC253" s="100"/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04"/>
      <c r="AN253" s="104"/>
      <c r="AO253" s="104"/>
      <c r="AP253" s="104"/>
      <c r="AQ253" s="104"/>
      <c r="AR253" s="104"/>
    </row>
    <row r="254" spans="29:44" ht="12.75">
      <c r="AC254" s="100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04"/>
      <c r="AR254" s="104"/>
    </row>
    <row r="255" spans="29:44" ht="12.75">
      <c r="AC255" s="100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  <c r="AR255" s="104"/>
    </row>
    <row r="256" spans="29:44" ht="12.75">
      <c r="AC256" s="100"/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04"/>
      <c r="AN256" s="104"/>
      <c r="AO256" s="104"/>
      <c r="AP256" s="104"/>
      <c r="AQ256" s="104"/>
      <c r="AR256" s="104"/>
    </row>
    <row r="257" spans="29:44" ht="12.75">
      <c r="AC257" s="100"/>
      <c r="AD257" s="104"/>
      <c r="AE257" s="104"/>
      <c r="AF257" s="104"/>
      <c r="AG257" s="104"/>
      <c r="AH257" s="104"/>
      <c r="AI257" s="104"/>
      <c r="AJ257" s="104"/>
      <c r="AK257" s="104"/>
      <c r="AL257" s="104"/>
      <c r="AM257" s="104"/>
      <c r="AN257" s="104"/>
      <c r="AO257" s="104"/>
      <c r="AP257" s="104"/>
      <c r="AQ257" s="104"/>
      <c r="AR257" s="104"/>
    </row>
    <row r="258" spans="29:44" ht="12.75">
      <c r="AC258" s="100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04"/>
      <c r="AR258" s="104"/>
    </row>
    <row r="259" spans="29:44" ht="12.75">
      <c r="AC259" s="100"/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 s="104"/>
      <c r="AQ259" s="104"/>
      <c r="AR259" s="104"/>
    </row>
    <row r="260" spans="29:44" ht="12.75">
      <c r="AC260" s="100"/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 s="104"/>
      <c r="AQ260" s="104"/>
      <c r="AR260" s="104"/>
    </row>
    <row r="261" spans="29:44" ht="12.75">
      <c r="AC261" s="100"/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 s="104"/>
      <c r="AQ261" s="104"/>
      <c r="AR261" s="104"/>
    </row>
    <row r="262" spans="29:44" ht="12.75">
      <c r="AC262" s="100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  <c r="AQ262" s="104"/>
      <c r="AR262" s="104"/>
    </row>
    <row r="263" spans="29:44" ht="12.75">
      <c r="AC263" s="100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 s="104"/>
      <c r="AQ263" s="104"/>
      <c r="AR263" s="104"/>
    </row>
    <row r="264" spans="29:44" ht="12.75">
      <c r="AC264" s="100"/>
      <c r="AD264" s="104"/>
      <c r="AE264" s="104"/>
      <c r="AF264" s="104"/>
      <c r="AG264" s="104"/>
      <c r="AH264" s="104"/>
      <c r="AI264" s="104"/>
      <c r="AJ264" s="104"/>
      <c r="AK264" s="104"/>
      <c r="AL264" s="104"/>
      <c r="AM264" s="104"/>
      <c r="AN264" s="104"/>
      <c r="AO264" s="104"/>
      <c r="AP264" s="104"/>
      <c r="AQ264" s="104"/>
      <c r="AR264" s="104"/>
    </row>
    <row r="265" spans="29:44" ht="12.75">
      <c r="AC265" s="100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4"/>
      <c r="AQ265" s="104"/>
      <c r="AR265" s="104"/>
    </row>
    <row r="266" spans="29:44" ht="12.75">
      <c r="AC266" s="100"/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04"/>
      <c r="AN266" s="104"/>
      <c r="AO266" s="104"/>
      <c r="AP266" s="104"/>
      <c r="AQ266" s="104"/>
      <c r="AR266" s="104"/>
    </row>
    <row r="267" spans="29:44" ht="12.75">
      <c r="AC267" s="100"/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04"/>
      <c r="AN267" s="104"/>
      <c r="AO267" s="104"/>
      <c r="AP267" s="104"/>
      <c r="AQ267" s="104"/>
      <c r="AR267" s="104"/>
    </row>
    <row r="268" spans="29:44" ht="12.75">
      <c r="AC268" s="100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04"/>
      <c r="AR268" s="104"/>
    </row>
    <row r="269" spans="29:44" ht="12.75">
      <c r="AC269" s="100"/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04"/>
      <c r="AN269" s="104"/>
      <c r="AO269" s="104"/>
      <c r="AP269" s="104"/>
      <c r="AQ269" s="104"/>
      <c r="AR269" s="104"/>
    </row>
    <row r="270" spans="29:44" ht="12.75">
      <c r="AC270" s="100"/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04"/>
      <c r="AN270" s="104"/>
      <c r="AO270" s="104"/>
      <c r="AP270" s="104"/>
      <c r="AQ270" s="104"/>
      <c r="AR270" s="104"/>
    </row>
    <row r="271" spans="29:44" ht="12.75">
      <c r="AC271" s="100"/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04"/>
      <c r="AN271" s="104"/>
      <c r="AO271" s="104"/>
      <c r="AP271" s="104"/>
      <c r="AQ271" s="104"/>
      <c r="AR271" s="104"/>
    </row>
    <row r="272" spans="29:44" ht="12.75">
      <c r="AC272" s="100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  <c r="AR272" s="104"/>
    </row>
    <row r="273" spans="29:44" ht="12.75">
      <c r="AC273" s="100"/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04"/>
      <c r="AN273" s="104"/>
      <c r="AO273" s="104"/>
      <c r="AP273" s="104"/>
      <c r="AQ273" s="104"/>
      <c r="AR273" s="104"/>
    </row>
    <row r="274" spans="29:44" ht="12.75">
      <c r="AC274" s="100"/>
      <c r="AD274" s="104"/>
      <c r="AE274" s="104"/>
      <c r="AF274" s="104"/>
      <c r="AG274" s="104"/>
      <c r="AH274" s="104"/>
      <c r="AI274" s="104"/>
      <c r="AJ274" s="104"/>
      <c r="AK274" s="104"/>
      <c r="AL274" s="104"/>
      <c r="AM274" s="104"/>
      <c r="AN274" s="104"/>
      <c r="AO274" s="104"/>
      <c r="AP274" s="104"/>
      <c r="AQ274" s="104"/>
      <c r="AR274" s="104"/>
    </row>
    <row r="275" spans="29:44" ht="12.75">
      <c r="AC275" s="100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 s="104"/>
      <c r="AQ275" s="104"/>
      <c r="AR275" s="104"/>
    </row>
    <row r="276" spans="29:44" ht="12.75">
      <c r="AC276" s="100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 s="104"/>
      <c r="AQ276" s="104"/>
      <c r="AR276" s="104"/>
    </row>
    <row r="277" spans="29:44" ht="12.75">
      <c r="AC277" s="100"/>
      <c r="AD277" s="104"/>
      <c r="AE277" s="104"/>
      <c r="AF277" s="104"/>
      <c r="AG277" s="104"/>
      <c r="AH277" s="104"/>
      <c r="AI277" s="104"/>
      <c r="AJ277" s="104"/>
      <c r="AK277" s="104"/>
      <c r="AL277" s="104"/>
      <c r="AM277" s="104"/>
      <c r="AN277" s="104"/>
      <c r="AO277" s="104"/>
      <c r="AP277" s="104"/>
      <c r="AQ277" s="104"/>
      <c r="AR277" s="104"/>
    </row>
    <row r="278" spans="29:44" ht="12.75">
      <c r="AC278" s="100"/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104"/>
      <c r="AN278" s="104"/>
      <c r="AO278" s="104"/>
      <c r="AP278" s="104"/>
      <c r="AQ278" s="104"/>
      <c r="AR278" s="104"/>
    </row>
    <row r="279" spans="29:44" ht="12.75">
      <c r="AC279" s="100"/>
      <c r="AD279" s="104"/>
      <c r="AE279" s="104"/>
      <c r="AF279" s="104"/>
      <c r="AG279" s="104"/>
      <c r="AH279" s="104"/>
      <c r="AI279" s="104"/>
      <c r="AJ279" s="104"/>
      <c r="AK279" s="104"/>
      <c r="AL279" s="104"/>
      <c r="AM279" s="104"/>
      <c r="AN279" s="104"/>
      <c r="AO279" s="104"/>
      <c r="AP279" s="104"/>
      <c r="AQ279" s="104"/>
      <c r="AR279" s="104"/>
    </row>
    <row r="280" spans="29:44" ht="12.75">
      <c r="AC280" s="100"/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04"/>
      <c r="AN280" s="104"/>
      <c r="AO280" s="104"/>
      <c r="AP280" s="104"/>
      <c r="AQ280" s="104"/>
      <c r="AR280" s="104"/>
    </row>
    <row r="281" spans="29:44" ht="12.75">
      <c r="AC281" s="100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  <c r="AN281" s="104"/>
      <c r="AO281" s="104"/>
      <c r="AP281" s="104"/>
      <c r="AQ281" s="104"/>
      <c r="AR281" s="104"/>
    </row>
    <row r="282" spans="29:44" ht="12.75">
      <c r="AC282" s="100"/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04"/>
      <c r="AN282" s="104"/>
      <c r="AO282" s="104"/>
      <c r="AP282" s="104"/>
      <c r="AQ282" s="104"/>
      <c r="AR282" s="104"/>
    </row>
    <row r="283" spans="29:44" ht="12.75">
      <c r="AC283" s="100"/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04"/>
      <c r="AN283" s="104"/>
      <c r="AO283" s="104"/>
      <c r="AP283" s="104"/>
      <c r="AQ283" s="104"/>
      <c r="AR283" s="104"/>
    </row>
    <row r="284" spans="29:44" ht="12.75">
      <c r="AC284" s="100"/>
      <c r="AD284" s="104"/>
      <c r="AE284" s="104"/>
      <c r="AF284" s="104"/>
      <c r="AG284" s="104"/>
      <c r="AH284" s="104"/>
      <c r="AI284" s="104"/>
      <c r="AJ284" s="104"/>
      <c r="AK284" s="104"/>
      <c r="AL284" s="104"/>
      <c r="AM284" s="104"/>
      <c r="AN284" s="104"/>
      <c r="AO284" s="104"/>
      <c r="AP284" s="104"/>
      <c r="AQ284" s="104"/>
      <c r="AR284" s="104"/>
    </row>
    <row r="285" spans="29:44" ht="12.75">
      <c r="AC285" s="100"/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04"/>
      <c r="AN285" s="104"/>
      <c r="AO285" s="104"/>
      <c r="AP285" s="104"/>
      <c r="AQ285" s="104"/>
      <c r="AR285" s="104"/>
    </row>
    <row r="286" spans="29:44" ht="12.75">
      <c r="AC286" s="100"/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04"/>
      <c r="AN286" s="104"/>
      <c r="AO286" s="104"/>
      <c r="AP286" s="104"/>
      <c r="AQ286" s="104"/>
      <c r="AR286" s="104"/>
    </row>
    <row r="287" spans="29:44" ht="12.75">
      <c r="AC287" s="100"/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04"/>
      <c r="AN287" s="104"/>
      <c r="AO287" s="104"/>
      <c r="AP287" s="104"/>
      <c r="AQ287" s="104"/>
      <c r="AR287" s="104"/>
    </row>
    <row r="288" spans="29:44" ht="12.75">
      <c r="AC288" s="100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  <c r="AQ288" s="104"/>
      <c r="AR288" s="104"/>
    </row>
    <row r="289" spans="29:44" ht="12.75">
      <c r="AC289" s="100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  <c r="AQ289" s="104"/>
      <c r="AR289" s="104"/>
    </row>
    <row r="290" spans="29:44" ht="12.75">
      <c r="AC290" s="100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 s="104"/>
      <c r="AQ290" s="104"/>
      <c r="AR290" s="104"/>
    </row>
    <row r="291" spans="29:44" ht="12.75">
      <c r="AC291" s="100"/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04"/>
      <c r="AN291" s="104"/>
      <c r="AO291" s="104"/>
      <c r="AP291" s="104"/>
      <c r="AQ291" s="104"/>
      <c r="AR291" s="104"/>
    </row>
    <row r="292" spans="29:44" ht="12.75">
      <c r="AC292" s="100"/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  <c r="AR292" s="104"/>
    </row>
    <row r="293" spans="29:44" ht="12.75">
      <c r="AC293" s="100"/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04"/>
      <c r="AR293" s="104"/>
    </row>
    <row r="294" spans="29:44" ht="12.75">
      <c r="AC294" s="100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  <c r="AR294" s="104"/>
    </row>
    <row r="295" spans="29:44" ht="12.75">
      <c r="AC295" s="100"/>
      <c r="AD295" s="104"/>
      <c r="AE295" s="104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  <c r="AQ295" s="104"/>
      <c r="AR295" s="104"/>
    </row>
    <row r="296" spans="29:44" ht="12.75">
      <c r="AC296" s="100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 s="104"/>
      <c r="AQ296" s="104"/>
      <c r="AR296" s="104"/>
    </row>
    <row r="297" spans="29:44" ht="12.75">
      <c r="AC297" s="100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  <c r="AR297" s="104"/>
    </row>
    <row r="298" spans="29:44" ht="12.75">
      <c r="AC298" s="100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  <c r="AR298" s="104"/>
    </row>
    <row r="299" spans="29:44" ht="12.75">
      <c r="AC299" s="100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  <c r="AR299" s="104"/>
    </row>
    <row r="300" spans="29:44" ht="12.75">
      <c r="AC300" s="100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  <c r="AR300" s="104"/>
    </row>
    <row r="301" spans="29:44" ht="12.75">
      <c r="AC301" s="100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</row>
    <row r="302" spans="29:44" ht="12.75">
      <c r="AC302" s="100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</row>
    <row r="303" spans="29:44" ht="12.75">
      <c r="AC303" s="100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  <c r="AR303" s="104"/>
    </row>
    <row r="304" spans="29:44" ht="12.75">
      <c r="AC304" s="100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  <c r="AR304" s="104"/>
    </row>
    <row r="305" spans="29:44" ht="12.75">
      <c r="AC305" s="100"/>
      <c r="AD305" s="104"/>
      <c r="AE305" s="104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04"/>
      <c r="AR305" s="104"/>
    </row>
    <row r="306" spans="29:44" ht="12.75">
      <c r="AC306" s="100"/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04"/>
      <c r="AR306" s="104"/>
    </row>
    <row r="307" spans="29:44" ht="12.75">
      <c r="AC307" s="100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</row>
    <row r="308" spans="29:44" ht="12.75">
      <c r="AC308" s="100"/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  <c r="AR308" s="104"/>
    </row>
    <row r="309" spans="29:44" ht="12.75">
      <c r="AC309" s="100"/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04"/>
      <c r="AR309" s="104"/>
    </row>
    <row r="310" spans="29:44" ht="12.75">
      <c r="AC310" s="100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  <c r="AR310" s="104"/>
    </row>
    <row r="311" spans="29:44" ht="12.75">
      <c r="AC311" s="100"/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04"/>
      <c r="AR311" s="104"/>
    </row>
    <row r="312" spans="29:44" ht="12.75">
      <c r="AC312" s="100"/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04"/>
      <c r="AR312" s="104"/>
    </row>
    <row r="313" spans="29:44" ht="12.75">
      <c r="AC313" s="100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  <c r="AR313" s="104"/>
    </row>
    <row r="314" spans="29:44" ht="12.75">
      <c r="AC314" s="100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  <c r="AR314" s="104"/>
    </row>
    <row r="315" spans="29:44" ht="12.75">
      <c r="AC315" s="100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</row>
    <row r="316" spans="29:44" ht="12.75">
      <c r="AC316" s="100"/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  <c r="AR316" s="104"/>
    </row>
    <row r="317" spans="29:44" ht="12.75">
      <c r="AC317" s="100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</row>
    <row r="318" spans="29:44" ht="12.75">
      <c r="AC318" s="100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</row>
    <row r="319" spans="29:44" ht="12.75">
      <c r="AC319" s="100"/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04"/>
      <c r="AR319" s="104"/>
    </row>
    <row r="320" spans="29:44" ht="12.75">
      <c r="AC320" s="100"/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  <c r="AR320" s="104"/>
    </row>
    <row r="321" spans="29:44" ht="12.75">
      <c r="AC321" s="100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  <c r="AR321" s="104"/>
    </row>
    <row r="322" spans="29:44" ht="12.75">
      <c r="AC322" s="100"/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04"/>
      <c r="AN322" s="104"/>
      <c r="AO322" s="104"/>
      <c r="AP322" s="104"/>
      <c r="AQ322" s="104"/>
      <c r="AR322" s="104"/>
    </row>
    <row r="323" spans="29:44" ht="12.75">
      <c r="AC323" s="100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04"/>
      <c r="AR323" s="104"/>
    </row>
    <row r="324" spans="29:44" ht="12.75">
      <c r="AC324" s="100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  <c r="AQ324" s="104"/>
      <c r="AR324" s="104"/>
    </row>
    <row r="325" spans="29:44" ht="12.75">
      <c r="AC325" s="100"/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04"/>
      <c r="AN325" s="104"/>
      <c r="AO325" s="104"/>
      <c r="AP325" s="104"/>
      <c r="AQ325" s="104"/>
      <c r="AR325" s="104"/>
    </row>
    <row r="326" spans="29:44" ht="12.75">
      <c r="AC326" s="100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  <c r="AN326" s="104"/>
      <c r="AO326" s="104"/>
      <c r="AP326" s="104"/>
      <c r="AQ326" s="104"/>
      <c r="AR326" s="104"/>
    </row>
    <row r="327" spans="29:44" ht="12.75">
      <c r="AC327" s="100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 s="104"/>
      <c r="AQ327" s="104"/>
      <c r="AR327" s="104"/>
    </row>
    <row r="328" spans="29:44" ht="12.75">
      <c r="AC328" s="100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 s="104"/>
      <c r="AQ328" s="104"/>
      <c r="AR328" s="104"/>
    </row>
    <row r="329" spans="29:44" ht="12.75">
      <c r="AC329" s="100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  <c r="AR329" s="104"/>
    </row>
    <row r="330" spans="29:44" ht="12.75">
      <c r="AC330" s="100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  <c r="AN330" s="104"/>
      <c r="AO330" s="104"/>
      <c r="AP330" s="104"/>
      <c r="AQ330" s="104"/>
      <c r="AR330" s="104"/>
    </row>
    <row r="331" spans="29:44" ht="12.75">
      <c r="AC331" s="100"/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04"/>
      <c r="AN331" s="104"/>
      <c r="AO331" s="104"/>
      <c r="AP331" s="104"/>
      <c r="AQ331" s="104"/>
      <c r="AR331" s="104"/>
    </row>
    <row r="332" spans="29:44" ht="12.75">
      <c r="AC332" s="100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04"/>
      <c r="AR332" s="104"/>
    </row>
    <row r="333" spans="29:44" ht="12.75">
      <c r="AC333" s="100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4"/>
      <c r="AP333" s="104"/>
      <c r="AQ333" s="104"/>
      <c r="AR333" s="104"/>
    </row>
    <row r="334" spans="29:44" ht="12.75">
      <c r="AC334" s="100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04"/>
      <c r="AR334" s="104"/>
    </row>
    <row r="335" spans="29:44" ht="12.75">
      <c r="AC335" s="100"/>
      <c r="AD335" s="104"/>
      <c r="AE335" s="104"/>
      <c r="AF335" s="104"/>
      <c r="AG335" s="104"/>
      <c r="AH335" s="104"/>
      <c r="AI335" s="104"/>
      <c r="AJ335" s="104"/>
      <c r="AK335" s="104"/>
      <c r="AL335" s="104"/>
      <c r="AM335" s="104"/>
      <c r="AN335" s="104"/>
      <c r="AO335" s="104"/>
      <c r="AP335" s="104"/>
      <c r="AQ335" s="104"/>
      <c r="AR335" s="104"/>
    </row>
    <row r="336" spans="29:44" ht="12.75">
      <c r="AC336" s="100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  <c r="AN336" s="104"/>
      <c r="AO336" s="104"/>
      <c r="AP336" s="104"/>
      <c r="AQ336" s="104"/>
      <c r="AR336" s="104"/>
    </row>
    <row r="337" spans="29:44" ht="12.75">
      <c r="AC337" s="100"/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04"/>
      <c r="AN337" s="104"/>
      <c r="AO337" s="104"/>
      <c r="AP337" s="104"/>
      <c r="AQ337" s="104"/>
      <c r="AR337" s="104"/>
    </row>
    <row r="338" spans="29:44" ht="12.75">
      <c r="AC338" s="100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  <c r="AR338" s="104"/>
    </row>
    <row r="339" spans="29:44" ht="12.75">
      <c r="AC339" s="100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04"/>
      <c r="AR339" s="104"/>
    </row>
    <row r="340" spans="29:44" ht="12.75">
      <c r="AC340" s="100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  <c r="AN340" s="104"/>
      <c r="AO340" s="104"/>
      <c r="AP340" s="104"/>
      <c r="AQ340" s="104"/>
      <c r="AR340" s="104"/>
    </row>
    <row r="341" spans="29:44" ht="12.75">
      <c r="AC341" s="100"/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04"/>
      <c r="AN341" s="104"/>
      <c r="AO341" s="104"/>
      <c r="AP341" s="104"/>
      <c r="AQ341" s="104"/>
      <c r="AR341" s="104"/>
    </row>
    <row r="342" spans="29:44" ht="12.75">
      <c r="AC342" s="100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  <c r="AR342" s="104"/>
    </row>
    <row r="343" spans="29:44" ht="12.75">
      <c r="AC343" s="100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  <c r="AN343" s="104"/>
      <c r="AO343" s="104"/>
      <c r="AP343" s="104"/>
      <c r="AQ343" s="104"/>
      <c r="AR343" s="104"/>
    </row>
    <row r="344" spans="29:44" ht="12.75">
      <c r="AC344" s="100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  <c r="AN344" s="104"/>
      <c r="AO344" s="104"/>
      <c r="AP344" s="104"/>
      <c r="AQ344" s="104"/>
      <c r="AR344" s="104"/>
    </row>
    <row r="345" spans="29:44" ht="12.75">
      <c r="AC345" s="100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  <c r="AQ345" s="104"/>
      <c r="AR345" s="104"/>
    </row>
    <row r="346" spans="29:44" ht="12.75">
      <c r="AC346" s="100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04"/>
      <c r="AR346" s="104"/>
    </row>
    <row r="347" spans="29:44" ht="12.75">
      <c r="AC347" s="100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 s="104"/>
      <c r="AQ347" s="104"/>
      <c r="AR347" s="104"/>
    </row>
    <row r="348" spans="29:44" ht="12.75">
      <c r="AC348" s="100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 s="104"/>
      <c r="AQ348" s="104"/>
      <c r="AR348" s="104"/>
    </row>
    <row r="349" spans="29:44" ht="12.75">
      <c r="AC349" s="100"/>
      <c r="AD349" s="104"/>
      <c r="AE349" s="104"/>
      <c r="AF349" s="104"/>
      <c r="AG349" s="104"/>
      <c r="AH349" s="104"/>
      <c r="AI349" s="104"/>
      <c r="AJ349" s="104"/>
      <c r="AK349" s="104"/>
      <c r="AL349" s="104"/>
      <c r="AM349" s="104"/>
      <c r="AN349" s="104"/>
      <c r="AO349" s="104"/>
      <c r="AP349" s="104"/>
      <c r="AQ349" s="104"/>
      <c r="AR349" s="104"/>
    </row>
    <row r="350" spans="29:44" ht="12.75">
      <c r="AC350" s="100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  <c r="AR350" s="104"/>
    </row>
    <row r="351" spans="29:44" ht="12.75">
      <c r="AC351" s="100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  <c r="AN351" s="104"/>
      <c r="AO351" s="104"/>
      <c r="AP351" s="104"/>
      <c r="AQ351" s="104"/>
      <c r="AR351" s="104"/>
    </row>
    <row r="352" spans="29:44" ht="12.75">
      <c r="AC352" s="100"/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04"/>
      <c r="AN352" s="104"/>
      <c r="AO352" s="104"/>
      <c r="AP352" s="104"/>
      <c r="AQ352" s="104"/>
      <c r="AR352" s="104"/>
    </row>
    <row r="353" spans="29:44" ht="12.75">
      <c r="AC353" s="100"/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04"/>
      <c r="AN353" s="104"/>
      <c r="AO353" s="104"/>
      <c r="AP353" s="104"/>
      <c r="AQ353" s="104"/>
      <c r="AR353" s="104"/>
    </row>
    <row r="354" spans="29:44" ht="12.75">
      <c r="AC354" s="100"/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04"/>
      <c r="AN354" s="104"/>
      <c r="AO354" s="104"/>
      <c r="AP354" s="104"/>
      <c r="AQ354" s="104"/>
      <c r="AR354" s="104"/>
    </row>
    <row r="355" spans="29:44" ht="12.75">
      <c r="AC355" s="100"/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04"/>
      <c r="AN355" s="104"/>
      <c r="AO355" s="104"/>
      <c r="AP355" s="104"/>
      <c r="AQ355" s="104"/>
      <c r="AR355" s="104"/>
    </row>
    <row r="356" spans="29:44" ht="12.75">
      <c r="AC356" s="100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04"/>
      <c r="AR356" s="104"/>
    </row>
    <row r="357" spans="29:44" ht="12.75">
      <c r="AC357" s="100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04"/>
      <c r="AR357" s="104"/>
    </row>
    <row r="358" spans="29:44" ht="12.75">
      <c r="AC358" s="100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04"/>
      <c r="AR358" s="104"/>
    </row>
    <row r="359" spans="29:44" ht="12.75">
      <c r="AC359" s="100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</row>
    <row r="360" spans="29:44" ht="12.75">
      <c r="AC360" s="100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  <c r="AR360" s="104"/>
    </row>
    <row r="361" spans="29:44" ht="12.75">
      <c r="AC361" s="100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  <c r="AN361" s="104"/>
      <c r="AO361" s="104"/>
      <c r="AP361" s="104"/>
      <c r="AQ361" s="104"/>
      <c r="AR361" s="104"/>
    </row>
    <row r="362" spans="29:44" ht="12.75">
      <c r="AC362" s="100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 s="104"/>
      <c r="AQ362" s="104"/>
      <c r="AR362" s="104"/>
    </row>
    <row r="363" spans="29:44" ht="12.75">
      <c r="AC363" s="100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 s="104"/>
      <c r="AQ363" s="104"/>
      <c r="AR363" s="104"/>
    </row>
    <row r="364" spans="29:44" ht="12.75">
      <c r="AC364" s="100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  <c r="AN364" s="104"/>
      <c r="AO364" s="104"/>
      <c r="AP364" s="104"/>
      <c r="AQ364" s="104"/>
      <c r="AR364" s="104"/>
    </row>
    <row r="365" spans="29:44" ht="12.75">
      <c r="AC365" s="100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04"/>
      <c r="AP365" s="104"/>
      <c r="AQ365" s="104"/>
      <c r="AR365" s="104"/>
    </row>
    <row r="366" spans="29:44" ht="12.75">
      <c r="AC366" s="100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/>
      <c r="AO366" s="104"/>
      <c r="AP366" s="104"/>
      <c r="AQ366" s="104"/>
      <c r="AR366" s="104"/>
    </row>
    <row r="367" spans="29:44" ht="12.75">
      <c r="AC367" s="100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 s="104"/>
      <c r="AQ367" s="104"/>
      <c r="AR367" s="104"/>
    </row>
    <row r="368" spans="29:44" ht="12.75">
      <c r="AC368" s="100"/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04"/>
      <c r="AN368" s="104"/>
      <c r="AO368" s="104"/>
      <c r="AP368" s="104"/>
      <c r="AQ368" s="104"/>
      <c r="AR368" s="104"/>
    </row>
    <row r="369" spans="29:44" ht="12.75">
      <c r="AC369" s="100"/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04"/>
      <c r="AN369" s="104"/>
      <c r="AO369" s="104"/>
      <c r="AP369" s="104"/>
      <c r="AQ369" s="104"/>
      <c r="AR369" s="104"/>
    </row>
    <row r="370" spans="29:44" ht="12.75">
      <c r="AC370" s="100"/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04"/>
      <c r="AN370" s="104"/>
      <c r="AO370" s="104"/>
      <c r="AP370" s="104"/>
      <c r="AQ370" s="104"/>
      <c r="AR370" s="104"/>
    </row>
    <row r="371" spans="29:44" ht="12.75">
      <c r="AC371" s="100"/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 s="104"/>
      <c r="AQ371" s="104"/>
      <c r="AR371" s="104"/>
    </row>
    <row r="372" spans="29:44" ht="12.75">
      <c r="AC372" s="100"/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04"/>
      <c r="AN372" s="104"/>
      <c r="AO372" s="104"/>
      <c r="AP372" s="104"/>
      <c r="AQ372" s="104"/>
      <c r="AR372" s="104"/>
    </row>
    <row r="373" spans="29:44" ht="12.75">
      <c r="AC373" s="100"/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04"/>
      <c r="AN373" s="104"/>
      <c r="AO373" s="104"/>
      <c r="AP373" s="104"/>
      <c r="AQ373" s="104"/>
      <c r="AR373" s="104"/>
    </row>
    <row r="374" spans="29:44" ht="12.75">
      <c r="AC374" s="100"/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04"/>
      <c r="AN374" s="104"/>
      <c r="AO374" s="104"/>
      <c r="AP374" s="104"/>
      <c r="AQ374" s="104"/>
      <c r="AR374" s="104"/>
    </row>
    <row r="375" spans="29:44" ht="12.75">
      <c r="AC375" s="100"/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04"/>
      <c r="AN375" s="104"/>
      <c r="AO375" s="104"/>
      <c r="AP375" s="104"/>
      <c r="AQ375" s="104"/>
      <c r="AR375" s="104"/>
    </row>
    <row r="376" spans="29:44" ht="12.75">
      <c r="AC376" s="100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  <c r="AN376" s="104"/>
      <c r="AO376" s="104"/>
      <c r="AP376" s="104"/>
      <c r="AQ376" s="104"/>
      <c r="AR376" s="104"/>
    </row>
    <row r="377" spans="29:44" ht="12.75">
      <c r="AC377" s="100"/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04"/>
      <c r="AN377" s="104"/>
      <c r="AO377" s="104"/>
      <c r="AP377" s="104"/>
      <c r="AQ377" s="104"/>
      <c r="AR377" s="104"/>
    </row>
    <row r="378" spans="29:44" ht="12.75">
      <c r="AC378" s="100"/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04"/>
      <c r="AN378" s="104"/>
      <c r="AO378" s="104"/>
      <c r="AP378" s="104"/>
      <c r="AQ378" s="104"/>
      <c r="AR378" s="104"/>
    </row>
    <row r="379" spans="29:44" ht="12.75">
      <c r="AC379" s="100"/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04"/>
      <c r="AN379" s="104"/>
      <c r="AO379" s="104"/>
      <c r="AP379" s="104"/>
      <c r="AQ379" s="104"/>
      <c r="AR379" s="104"/>
    </row>
    <row r="380" spans="29:44" ht="12.75">
      <c r="AC380" s="100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 s="104"/>
      <c r="AQ380" s="104"/>
      <c r="AR380" s="104"/>
    </row>
    <row r="381" spans="29:44" ht="12.75">
      <c r="AC381" s="100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  <c r="AN381" s="104"/>
      <c r="AO381" s="104"/>
      <c r="AP381" s="104"/>
      <c r="AQ381" s="104"/>
      <c r="AR381" s="104"/>
    </row>
    <row r="382" spans="29:44" ht="12.75">
      <c r="AC382" s="100"/>
      <c r="AD382" s="104"/>
      <c r="AE382" s="104"/>
      <c r="AF382" s="104"/>
      <c r="AG382" s="104"/>
      <c r="AH382" s="104"/>
      <c r="AI382" s="104"/>
      <c r="AJ382" s="104"/>
      <c r="AK382" s="104"/>
      <c r="AL382" s="104"/>
      <c r="AM382" s="104"/>
      <c r="AN382" s="104"/>
      <c r="AO382" s="104"/>
      <c r="AP382" s="104"/>
      <c r="AQ382" s="104"/>
      <c r="AR382" s="104"/>
    </row>
    <row r="383" spans="29:44" ht="12.75">
      <c r="AC383" s="100"/>
      <c r="AD383" s="104"/>
      <c r="AE383" s="104"/>
      <c r="AF383" s="104"/>
      <c r="AG383" s="104"/>
      <c r="AH383" s="104"/>
      <c r="AI383" s="104"/>
      <c r="AJ383" s="104"/>
      <c r="AK383" s="104"/>
      <c r="AL383" s="104"/>
      <c r="AM383" s="104"/>
      <c r="AN383" s="104"/>
      <c r="AO383" s="104"/>
      <c r="AP383" s="104"/>
      <c r="AQ383" s="104"/>
      <c r="AR383" s="104"/>
    </row>
    <row r="384" spans="29:44" ht="12.75">
      <c r="AC384" s="100"/>
      <c r="AD384" s="104"/>
      <c r="AE384" s="104"/>
      <c r="AF384" s="104"/>
      <c r="AG384" s="104"/>
      <c r="AH384" s="104"/>
      <c r="AI384" s="104"/>
      <c r="AJ384" s="104"/>
      <c r="AK384" s="104"/>
      <c r="AL384" s="104"/>
      <c r="AM384" s="104"/>
      <c r="AN384" s="104"/>
      <c r="AO384" s="104"/>
      <c r="AP384" s="104"/>
      <c r="AQ384" s="104"/>
      <c r="AR384" s="104"/>
    </row>
    <row r="385" spans="29:44" ht="12.75">
      <c r="AC385" s="100"/>
      <c r="AD385" s="104"/>
      <c r="AE385" s="104"/>
      <c r="AF385" s="104"/>
      <c r="AG385" s="104"/>
      <c r="AH385" s="104"/>
      <c r="AI385" s="104"/>
      <c r="AJ385" s="104"/>
      <c r="AK385" s="104"/>
      <c r="AL385" s="104"/>
      <c r="AM385" s="104"/>
      <c r="AN385" s="104"/>
      <c r="AO385" s="104"/>
      <c r="AP385" s="104"/>
      <c r="AQ385" s="104"/>
      <c r="AR385" s="104"/>
    </row>
    <row r="386" spans="29:44" ht="12.75">
      <c r="AC386" s="100"/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04"/>
      <c r="AN386" s="104"/>
      <c r="AO386" s="104"/>
      <c r="AP386" s="104"/>
      <c r="AQ386" s="104"/>
      <c r="AR386" s="104"/>
    </row>
    <row r="387" spans="29:44" ht="12.75">
      <c r="AC387" s="100"/>
      <c r="AD387" s="104"/>
      <c r="AE387" s="104"/>
      <c r="AF387" s="104"/>
      <c r="AG387" s="104"/>
      <c r="AH387" s="104"/>
      <c r="AI387" s="104"/>
      <c r="AJ387" s="104"/>
      <c r="AK387" s="104"/>
      <c r="AL387" s="104"/>
      <c r="AM387" s="104"/>
      <c r="AN387" s="104"/>
      <c r="AO387" s="104"/>
      <c r="AP387" s="104"/>
      <c r="AQ387" s="104"/>
      <c r="AR387" s="104"/>
    </row>
    <row r="388" spans="29:44" ht="12.75">
      <c r="AC388" s="100"/>
      <c r="AD388" s="104"/>
      <c r="AE388" s="104"/>
      <c r="AF388" s="104"/>
      <c r="AG388" s="104"/>
      <c r="AH388" s="104"/>
      <c r="AI388" s="104"/>
      <c r="AJ388" s="104"/>
      <c r="AK388" s="104"/>
      <c r="AL388" s="104"/>
      <c r="AM388" s="104"/>
      <c r="AN388" s="104"/>
      <c r="AO388" s="104"/>
      <c r="AP388" s="104"/>
      <c r="AQ388" s="104"/>
      <c r="AR388" s="104"/>
    </row>
    <row r="389" spans="29:44" ht="12.75">
      <c r="AC389" s="100"/>
      <c r="AD389" s="104"/>
      <c r="AE389" s="104"/>
      <c r="AF389" s="104"/>
      <c r="AG389" s="104"/>
      <c r="AH389" s="104"/>
      <c r="AI389" s="104"/>
      <c r="AJ389" s="104"/>
      <c r="AK389" s="104"/>
      <c r="AL389" s="104"/>
      <c r="AM389" s="104"/>
      <c r="AN389" s="104"/>
      <c r="AO389" s="104"/>
      <c r="AP389" s="104"/>
      <c r="AQ389" s="104"/>
      <c r="AR389" s="104"/>
    </row>
    <row r="390" spans="29:44" ht="12.75">
      <c r="AC390" s="100"/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04"/>
      <c r="AN390" s="104"/>
      <c r="AO390" s="104"/>
      <c r="AP390" s="104"/>
      <c r="AQ390" s="104"/>
      <c r="AR390" s="104"/>
    </row>
    <row r="391" spans="29:44" ht="12.75">
      <c r="AC391" s="100"/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04"/>
      <c r="AN391" s="104"/>
      <c r="AO391" s="104"/>
      <c r="AP391" s="104"/>
      <c r="AQ391" s="104"/>
      <c r="AR391" s="104"/>
    </row>
    <row r="392" spans="29:44" ht="12.75">
      <c r="AC392" s="100"/>
      <c r="AD392" s="104"/>
      <c r="AE392" s="104"/>
      <c r="AF392" s="104"/>
      <c r="AG392" s="104"/>
      <c r="AH392" s="104"/>
      <c r="AI392" s="104"/>
      <c r="AJ392" s="104"/>
      <c r="AK392" s="104"/>
      <c r="AL392" s="104"/>
      <c r="AM392" s="104"/>
      <c r="AN392" s="104"/>
      <c r="AO392" s="104"/>
      <c r="AP392" s="104"/>
      <c r="AQ392" s="104"/>
      <c r="AR392" s="104"/>
    </row>
    <row r="393" spans="29:44" ht="12.75">
      <c r="AC393" s="100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  <c r="AO393" s="104"/>
      <c r="AP393" s="104"/>
      <c r="AQ393" s="104"/>
      <c r="AR393" s="104"/>
    </row>
    <row r="394" spans="29:44" ht="12.75">
      <c r="AC394" s="100"/>
      <c r="AD394" s="104"/>
      <c r="AE394" s="104"/>
      <c r="AF394" s="104"/>
      <c r="AG394" s="104"/>
      <c r="AH394" s="104"/>
      <c r="AI394" s="104"/>
      <c r="AJ394" s="104"/>
      <c r="AK394" s="104"/>
      <c r="AL394" s="104"/>
      <c r="AM394" s="104"/>
      <c r="AN394" s="104"/>
      <c r="AO394" s="104"/>
      <c r="AP394" s="104"/>
      <c r="AQ394" s="104"/>
      <c r="AR394" s="104"/>
    </row>
    <row r="395" spans="29:44" ht="12.75">
      <c r="AC395" s="100"/>
      <c r="AD395" s="104"/>
      <c r="AE395" s="104"/>
      <c r="AF395" s="104"/>
      <c r="AG395" s="104"/>
      <c r="AH395" s="104"/>
      <c r="AI395" s="104"/>
      <c r="AJ395" s="104"/>
      <c r="AK395" s="104"/>
      <c r="AL395" s="104"/>
      <c r="AM395" s="104"/>
      <c r="AN395" s="104"/>
      <c r="AO395" s="104"/>
      <c r="AP395" s="104"/>
      <c r="AQ395" s="104"/>
      <c r="AR395" s="104"/>
    </row>
    <row r="396" spans="29:44" ht="12.75">
      <c r="AC396" s="100"/>
      <c r="AD396" s="104"/>
      <c r="AE396" s="104"/>
      <c r="AF396" s="104"/>
      <c r="AG396" s="104"/>
      <c r="AH396" s="104"/>
      <c r="AI396" s="104"/>
      <c r="AJ396" s="104"/>
      <c r="AK396" s="104"/>
      <c r="AL396" s="104"/>
      <c r="AM396" s="104"/>
      <c r="AN396" s="104"/>
      <c r="AO396" s="104"/>
      <c r="AP396" s="104"/>
      <c r="AQ396" s="104"/>
      <c r="AR396" s="104"/>
    </row>
    <row r="397" spans="29:44" ht="12.75">
      <c r="AC397" s="100"/>
      <c r="AD397" s="104"/>
      <c r="AE397" s="104"/>
      <c r="AF397" s="104"/>
      <c r="AG397" s="104"/>
      <c r="AH397" s="104"/>
      <c r="AI397" s="104"/>
      <c r="AJ397" s="104"/>
      <c r="AK397" s="104"/>
      <c r="AL397" s="104"/>
      <c r="AM397" s="104"/>
      <c r="AN397" s="104"/>
      <c r="AO397" s="104"/>
      <c r="AP397" s="104"/>
      <c r="AQ397" s="104"/>
      <c r="AR397" s="104"/>
    </row>
    <row r="398" spans="29:44" ht="12.75">
      <c r="AC398" s="100"/>
      <c r="AD398" s="104"/>
      <c r="AE398" s="104"/>
      <c r="AF398" s="104"/>
      <c r="AG398" s="104"/>
      <c r="AH398" s="104"/>
      <c r="AI398" s="104"/>
      <c r="AJ398" s="104"/>
      <c r="AK398" s="104"/>
      <c r="AL398" s="104"/>
      <c r="AM398" s="104"/>
      <c r="AN398" s="104"/>
      <c r="AO398" s="104"/>
      <c r="AP398" s="104"/>
      <c r="AQ398" s="104"/>
      <c r="AR398" s="104"/>
    </row>
    <row r="399" spans="29:44" ht="12.75">
      <c r="AC399" s="100"/>
      <c r="AD399" s="104"/>
      <c r="AE399" s="104"/>
      <c r="AF399" s="104"/>
      <c r="AG399" s="104"/>
      <c r="AH399" s="104"/>
      <c r="AI399" s="104"/>
      <c r="AJ399" s="104"/>
      <c r="AK399" s="104"/>
      <c r="AL399" s="104"/>
      <c r="AM399" s="104"/>
      <c r="AN399" s="104"/>
      <c r="AO399" s="104"/>
      <c r="AP399" s="104"/>
      <c r="AQ399" s="104"/>
      <c r="AR399" s="104"/>
    </row>
    <row r="400" spans="29:44" ht="12.75">
      <c r="AC400" s="100"/>
      <c r="AD400" s="104"/>
      <c r="AE400" s="104"/>
      <c r="AF400" s="104"/>
      <c r="AG400" s="104"/>
      <c r="AH400" s="104"/>
      <c r="AI400" s="104"/>
      <c r="AJ400" s="104"/>
      <c r="AK400" s="104"/>
      <c r="AL400" s="104"/>
      <c r="AM400" s="104"/>
      <c r="AN400" s="104"/>
      <c r="AO400" s="104"/>
      <c r="AP400" s="104"/>
      <c r="AQ400" s="104"/>
      <c r="AR400" s="104"/>
    </row>
    <row r="401" spans="29:44" ht="12.75">
      <c r="AC401" s="100"/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  <c r="AQ401" s="104"/>
      <c r="AR401" s="104"/>
    </row>
    <row r="402" spans="29:44" ht="12.75">
      <c r="AC402" s="100"/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04"/>
      <c r="AN402" s="104"/>
      <c r="AO402" s="104"/>
      <c r="AP402" s="104"/>
      <c r="AQ402" s="104"/>
      <c r="AR402" s="104"/>
    </row>
    <row r="403" spans="29:44" ht="12.75">
      <c r="AC403" s="100"/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04"/>
      <c r="AN403" s="104"/>
      <c r="AO403" s="104"/>
      <c r="AP403" s="104"/>
      <c r="AQ403" s="104"/>
      <c r="AR403" s="104"/>
    </row>
    <row r="404" spans="29:44" ht="12.75">
      <c r="AC404" s="100"/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04"/>
      <c r="AN404" s="104"/>
      <c r="AO404" s="104"/>
      <c r="AP404" s="104"/>
      <c r="AQ404" s="104"/>
      <c r="AR404" s="104"/>
    </row>
    <row r="405" spans="29:44" ht="12.75">
      <c r="AC405" s="100"/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04"/>
      <c r="AN405" s="104"/>
      <c r="AO405" s="104"/>
      <c r="AP405" s="104"/>
      <c r="AQ405" s="104"/>
      <c r="AR405" s="104"/>
    </row>
    <row r="406" spans="29:44" ht="12.75">
      <c r="AC406" s="100"/>
      <c r="AD406" s="104"/>
      <c r="AE406" s="104"/>
      <c r="AF406" s="104"/>
      <c r="AG406" s="104"/>
      <c r="AH406" s="104"/>
      <c r="AI406" s="104"/>
      <c r="AJ406" s="104"/>
      <c r="AK406" s="104"/>
      <c r="AL406" s="104"/>
      <c r="AM406" s="104"/>
      <c r="AN406" s="104"/>
      <c r="AO406" s="104"/>
      <c r="AP406" s="104"/>
      <c r="AQ406" s="104"/>
      <c r="AR406" s="104"/>
    </row>
    <row r="407" spans="29:44" ht="12.75">
      <c r="AC407" s="100"/>
      <c r="AD407" s="104"/>
      <c r="AE407" s="104"/>
      <c r="AF407" s="104"/>
      <c r="AG407" s="104"/>
      <c r="AH407" s="104"/>
      <c r="AI407" s="104"/>
      <c r="AJ407" s="104"/>
      <c r="AK407" s="104"/>
      <c r="AL407" s="104"/>
      <c r="AM407" s="104"/>
      <c r="AN407" s="104"/>
      <c r="AO407" s="104"/>
      <c r="AP407" s="104"/>
      <c r="AQ407" s="104"/>
      <c r="AR407" s="104"/>
    </row>
    <row r="408" spans="29:44" ht="12.75">
      <c r="AC408" s="100"/>
      <c r="AD408" s="104"/>
      <c r="AE408" s="104"/>
      <c r="AF408" s="104"/>
      <c r="AG408" s="104"/>
      <c r="AH408" s="104"/>
      <c r="AI408" s="104"/>
      <c r="AJ408" s="104"/>
      <c r="AK408" s="104"/>
      <c r="AL408" s="104"/>
      <c r="AM408" s="104"/>
      <c r="AN408" s="104"/>
      <c r="AO408" s="104"/>
      <c r="AP408" s="104"/>
      <c r="AQ408" s="104"/>
      <c r="AR408" s="104"/>
    </row>
    <row r="409" spans="29:44" ht="12.75">
      <c r="AC409" s="100"/>
      <c r="AD409" s="104"/>
      <c r="AE409" s="104"/>
      <c r="AF409" s="104"/>
      <c r="AG409" s="104"/>
      <c r="AH409" s="104"/>
      <c r="AI409" s="104"/>
      <c r="AJ409" s="104"/>
      <c r="AK409" s="104"/>
      <c r="AL409" s="104"/>
      <c r="AM409" s="104"/>
      <c r="AN409" s="104"/>
      <c r="AO409" s="104"/>
      <c r="AP409" s="104"/>
      <c r="AQ409" s="104"/>
      <c r="AR409" s="104"/>
    </row>
    <row r="410" spans="29:44" ht="12.75">
      <c r="AC410" s="100"/>
      <c r="AD410" s="104"/>
      <c r="AE410" s="104"/>
      <c r="AF410" s="104"/>
      <c r="AG410" s="104"/>
      <c r="AH410" s="104"/>
      <c r="AI410" s="104"/>
      <c r="AJ410" s="104"/>
      <c r="AK410" s="104"/>
      <c r="AL410" s="104"/>
      <c r="AM410" s="104"/>
      <c r="AN410" s="104"/>
      <c r="AO410" s="104"/>
      <c r="AP410" s="104"/>
      <c r="AQ410" s="104"/>
      <c r="AR410" s="104"/>
    </row>
    <row r="411" spans="29:44" ht="12.75">
      <c r="AC411" s="100"/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04"/>
      <c r="AN411" s="104"/>
      <c r="AO411" s="104"/>
      <c r="AP411" s="104"/>
      <c r="AQ411" s="104"/>
      <c r="AR411" s="104"/>
    </row>
    <row r="412" spans="29:44" ht="12.75">
      <c r="AC412" s="100"/>
      <c r="AD412" s="104"/>
      <c r="AE412" s="104"/>
      <c r="AF412" s="104"/>
      <c r="AG412" s="104"/>
      <c r="AH412" s="104"/>
      <c r="AI412" s="104"/>
      <c r="AJ412" s="104"/>
      <c r="AK412" s="104"/>
      <c r="AL412" s="104"/>
      <c r="AM412" s="104"/>
      <c r="AN412" s="104"/>
      <c r="AO412" s="104"/>
      <c r="AP412" s="104"/>
      <c r="AQ412" s="104"/>
      <c r="AR412" s="104"/>
    </row>
    <row r="413" spans="29:44" ht="12.75">
      <c r="AC413" s="100"/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04"/>
      <c r="AN413" s="104"/>
      <c r="AO413" s="104"/>
      <c r="AP413" s="104"/>
      <c r="AQ413" s="104"/>
      <c r="AR413" s="104"/>
    </row>
    <row r="414" spans="29:44" ht="12.75">
      <c r="AC414" s="100"/>
      <c r="AD414" s="104"/>
      <c r="AE414" s="104"/>
      <c r="AF414" s="104"/>
      <c r="AG414" s="104"/>
      <c r="AH414" s="104"/>
      <c r="AI414" s="104"/>
      <c r="AJ414" s="104"/>
      <c r="AK414" s="104"/>
      <c r="AL414" s="104"/>
      <c r="AM414" s="104"/>
      <c r="AN414" s="104"/>
      <c r="AO414" s="104"/>
      <c r="AP414" s="104"/>
      <c r="AQ414" s="104"/>
      <c r="AR414" s="104"/>
    </row>
    <row r="415" spans="29:44" ht="12.75">
      <c r="AC415" s="100"/>
      <c r="AD415" s="104"/>
      <c r="AE415" s="104"/>
      <c r="AF415" s="104"/>
      <c r="AG415" s="104"/>
      <c r="AH415" s="104"/>
      <c r="AI415" s="104"/>
      <c r="AJ415" s="104"/>
      <c r="AK415" s="104"/>
      <c r="AL415" s="104"/>
      <c r="AM415" s="104"/>
      <c r="AN415" s="104"/>
      <c r="AO415" s="104"/>
      <c r="AP415" s="104"/>
      <c r="AQ415" s="104"/>
      <c r="AR415" s="104"/>
    </row>
    <row r="416" spans="29:44" ht="12.75">
      <c r="AC416" s="100"/>
      <c r="AD416" s="104"/>
      <c r="AE416" s="104"/>
      <c r="AF416" s="104"/>
      <c r="AG416" s="104"/>
      <c r="AH416" s="104"/>
      <c r="AI416" s="104"/>
      <c r="AJ416" s="104"/>
      <c r="AK416" s="104"/>
      <c r="AL416" s="104"/>
      <c r="AM416" s="104"/>
      <c r="AN416" s="104"/>
      <c r="AO416" s="104"/>
      <c r="AP416" s="104"/>
      <c r="AQ416" s="104"/>
      <c r="AR416" s="104"/>
    </row>
    <row r="417" spans="29:44" ht="12.75">
      <c r="AC417" s="100"/>
      <c r="AD417" s="104"/>
      <c r="AE417" s="104"/>
      <c r="AF417" s="104"/>
      <c r="AG417" s="104"/>
      <c r="AH417" s="104"/>
      <c r="AI417" s="104"/>
      <c r="AJ417" s="104"/>
      <c r="AK417" s="104"/>
      <c r="AL417" s="104"/>
      <c r="AM417" s="104"/>
      <c r="AN417" s="104"/>
      <c r="AO417" s="104"/>
      <c r="AP417" s="104"/>
      <c r="AQ417" s="104"/>
      <c r="AR417" s="104"/>
    </row>
    <row r="418" spans="29:44" ht="12.75">
      <c r="AC418" s="100"/>
      <c r="AD418" s="104"/>
      <c r="AE418" s="104"/>
      <c r="AF418" s="104"/>
      <c r="AG418" s="104"/>
      <c r="AH418" s="104"/>
      <c r="AI418" s="104"/>
      <c r="AJ418" s="104"/>
      <c r="AK418" s="104"/>
      <c r="AL418" s="104"/>
      <c r="AM418" s="104"/>
      <c r="AN418" s="104"/>
      <c r="AO418" s="104"/>
      <c r="AP418" s="104"/>
      <c r="AQ418" s="104"/>
      <c r="AR418" s="104"/>
    </row>
    <row r="419" spans="29:44" ht="12.75">
      <c r="AC419" s="100"/>
      <c r="AD419" s="104"/>
      <c r="AE419" s="104"/>
      <c r="AF419" s="104"/>
      <c r="AG419" s="104"/>
      <c r="AH419" s="104"/>
      <c r="AI419" s="104"/>
      <c r="AJ419" s="104"/>
      <c r="AK419" s="104"/>
      <c r="AL419" s="104"/>
      <c r="AM419" s="104"/>
      <c r="AN419" s="104"/>
      <c r="AO419" s="104"/>
      <c r="AP419" s="104"/>
      <c r="AQ419" s="104"/>
      <c r="AR419" s="104"/>
    </row>
    <row r="420" spans="29:44" ht="12.75">
      <c r="AC420" s="100"/>
      <c r="AD420" s="104"/>
      <c r="AE420" s="104"/>
      <c r="AF420" s="104"/>
      <c r="AG420" s="104"/>
      <c r="AH420" s="104"/>
      <c r="AI420" s="104"/>
      <c r="AJ420" s="104"/>
      <c r="AK420" s="104"/>
      <c r="AL420" s="104"/>
      <c r="AM420" s="104"/>
      <c r="AN420" s="104"/>
      <c r="AO420" s="104"/>
      <c r="AP420" s="104"/>
      <c r="AQ420" s="104"/>
      <c r="AR420" s="104"/>
    </row>
    <row r="421" spans="29:44" ht="12.75">
      <c r="AC421" s="100"/>
      <c r="AD421" s="104"/>
      <c r="AE421" s="104"/>
      <c r="AF421" s="104"/>
      <c r="AG421" s="104"/>
      <c r="AH421" s="104"/>
      <c r="AI421" s="104"/>
      <c r="AJ421" s="104"/>
      <c r="AK421" s="104"/>
      <c r="AL421" s="104"/>
      <c r="AM421" s="104"/>
      <c r="AN421" s="104"/>
      <c r="AO421" s="104"/>
      <c r="AP421" s="104"/>
      <c r="AQ421" s="104"/>
      <c r="AR421" s="104"/>
    </row>
    <row r="422" spans="29:44" ht="12.75">
      <c r="AC422" s="100"/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04"/>
      <c r="AN422" s="104"/>
      <c r="AO422" s="104"/>
      <c r="AP422" s="104"/>
      <c r="AQ422" s="104"/>
      <c r="AR422" s="104"/>
    </row>
    <row r="423" spans="29:44" ht="12.75">
      <c r="AC423" s="100"/>
      <c r="AD423" s="104"/>
      <c r="AE423" s="104"/>
      <c r="AF423" s="104"/>
      <c r="AG423" s="104"/>
      <c r="AH423" s="104"/>
      <c r="AI423" s="104"/>
      <c r="AJ423" s="104"/>
      <c r="AK423" s="104"/>
      <c r="AL423" s="104"/>
      <c r="AM423" s="104"/>
      <c r="AN423" s="104"/>
      <c r="AO423" s="104"/>
      <c r="AP423" s="104"/>
      <c r="AQ423" s="104"/>
      <c r="AR423" s="104"/>
    </row>
    <row r="424" spans="29:44" ht="12.75">
      <c r="AC424" s="100"/>
      <c r="AD424" s="104"/>
      <c r="AE424" s="104"/>
      <c r="AF424" s="104"/>
      <c r="AG424" s="104"/>
      <c r="AH424" s="104"/>
      <c r="AI424" s="104"/>
      <c r="AJ424" s="104"/>
      <c r="AK424" s="104"/>
      <c r="AL424" s="104"/>
      <c r="AM424" s="104"/>
      <c r="AN424" s="104"/>
      <c r="AO424" s="104"/>
      <c r="AP424" s="104"/>
      <c r="AQ424" s="104"/>
      <c r="AR424" s="104"/>
    </row>
    <row r="425" spans="29:44" ht="12.75">
      <c r="AC425" s="100"/>
      <c r="AD425" s="104"/>
      <c r="AE425" s="104"/>
      <c r="AF425" s="104"/>
      <c r="AG425" s="104"/>
      <c r="AH425" s="104"/>
      <c r="AI425" s="104"/>
      <c r="AJ425" s="104"/>
      <c r="AK425" s="104"/>
      <c r="AL425" s="104"/>
      <c r="AM425" s="104"/>
      <c r="AN425" s="104"/>
      <c r="AO425" s="104"/>
      <c r="AP425" s="104"/>
      <c r="AQ425" s="104"/>
      <c r="AR425" s="104"/>
    </row>
    <row r="426" spans="29:44" ht="12.75">
      <c r="AC426" s="100"/>
      <c r="AD426" s="104"/>
      <c r="AE426" s="104"/>
      <c r="AF426" s="104"/>
      <c r="AG426" s="104"/>
      <c r="AH426" s="104"/>
      <c r="AI426" s="104"/>
      <c r="AJ426" s="104"/>
      <c r="AK426" s="104"/>
      <c r="AL426" s="104"/>
      <c r="AM426" s="104"/>
      <c r="AN426" s="104"/>
      <c r="AO426" s="104"/>
      <c r="AP426" s="104"/>
      <c r="AQ426" s="104"/>
      <c r="AR426" s="104"/>
    </row>
    <row r="427" spans="29:44" ht="12.75">
      <c r="AC427" s="100"/>
      <c r="AD427" s="104"/>
      <c r="AE427" s="104"/>
      <c r="AF427" s="104"/>
      <c r="AG427" s="104"/>
      <c r="AH427" s="104"/>
      <c r="AI427" s="104"/>
      <c r="AJ427" s="104"/>
      <c r="AK427" s="104"/>
      <c r="AL427" s="104"/>
      <c r="AM427" s="104"/>
      <c r="AN427" s="104"/>
      <c r="AO427" s="104"/>
      <c r="AP427" s="104"/>
      <c r="AQ427" s="104"/>
      <c r="AR427" s="104"/>
    </row>
    <row r="428" spans="29:44" ht="12.75">
      <c r="AC428" s="100"/>
      <c r="AD428" s="104"/>
      <c r="AE428" s="104"/>
      <c r="AF428" s="104"/>
      <c r="AG428" s="104"/>
      <c r="AH428" s="104"/>
      <c r="AI428" s="104"/>
      <c r="AJ428" s="104"/>
      <c r="AK428" s="104"/>
      <c r="AL428" s="104"/>
      <c r="AM428" s="104"/>
      <c r="AN428" s="104"/>
      <c r="AO428" s="104"/>
      <c r="AP428" s="104"/>
      <c r="AQ428" s="104"/>
      <c r="AR428" s="104"/>
    </row>
    <row r="429" spans="29:44" ht="12.75">
      <c r="AC429" s="100"/>
      <c r="AD429" s="104"/>
      <c r="AE429" s="104"/>
      <c r="AF429" s="104"/>
      <c r="AG429" s="104"/>
      <c r="AH429" s="104"/>
      <c r="AI429" s="104"/>
      <c r="AJ429" s="104"/>
      <c r="AK429" s="104"/>
      <c r="AL429" s="104"/>
      <c r="AM429" s="104"/>
      <c r="AN429" s="104"/>
      <c r="AO429" s="104"/>
      <c r="AP429" s="104"/>
      <c r="AQ429" s="104"/>
      <c r="AR429" s="104"/>
    </row>
    <row r="430" spans="29:44" ht="12.75">
      <c r="AC430" s="100"/>
      <c r="AD430" s="104"/>
      <c r="AE430" s="104"/>
      <c r="AF430" s="104"/>
      <c r="AG430" s="104"/>
      <c r="AH430" s="104"/>
      <c r="AI430" s="104"/>
      <c r="AJ430" s="104"/>
      <c r="AK430" s="104"/>
      <c r="AL430" s="104"/>
      <c r="AM430" s="104"/>
      <c r="AN430" s="104"/>
      <c r="AO430" s="104"/>
      <c r="AP430" s="104"/>
      <c r="AQ430" s="104"/>
      <c r="AR430" s="104"/>
    </row>
    <row r="431" spans="29:44" ht="12.75">
      <c r="AC431" s="100"/>
      <c r="AD431" s="104"/>
      <c r="AE431" s="104"/>
      <c r="AF431" s="104"/>
      <c r="AG431" s="104"/>
      <c r="AH431" s="104"/>
      <c r="AI431" s="104"/>
      <c r="AJ431" s="104"/>
      <c r="AK431" s="104"/>
      <c r="AL431" s="104"/>
      <c r="AM431" s="104"/>
      <c r="AN431" s="104"/>
      <c r="AO431" s="104"/>
      <c r="AP431" s="104"/>
      <c r="AQ431" s="104"/>
      <c r="AR431" s="104"/>
    </row>
    <row r="432" spans="29:44" ht="12.75">
      <c r="AC432" s="100"/>
      <c r="AD432" s="104"/>
      <c r="AE432" s="104"/>
      <c r="AF432" s="104"/>
      <c r="AG432" s="104"/>
      <c r="AH432" s="104"/>
      <c r="AI432" s="104"/>
      <c r="AJ432" s="104"/>
      <c r="AK432" s="104"/>
      <c r="AL432" s="104"/>
      <c r="AM432" s="104"/>
      <c r="AN432" s="104"/>
      <c r="AO432" s="104"/>
      <c r="AP432" s="104"/>
      <c r="AQ432" s="104"/>
      <c r="AR432" s="104"/>
    </row>
    <row r="433" spans="29:44" ht="12.75">
      <c r="AC433" s="100"/>
      <c r="AD433" s="104"/>
      <c r="AE433" s="104"/>
      <c r="AF433" s="104"/>
      <c r="AG433" s="104"/>
      <c r="AH433" s="104"/>
      <c r="AI433" s="104"/>
      <c r="AJ433" s="104"/>
      <c r="AK433" s="104"/>
      <c r="AL433" s="104"/>
      <c r="AM433" s="104"/>
      <c r="AN433" s="104"/>
      <c r="AO433" s="104"/>
      <c r="AP433" s="104"/>
      <c r="AQ433" s="104"/>
      <c r="AR433" s="104"/>
    </row>
    <row r="434" spans="29:44" ht="12.75">
      <c r="AC434" s="100"/>
      <c r="AD434" s="104"/>
      <c r="AE434" s="104"/>
      <c r="AF434" s="104"/>
      <c r="AG434" s="104"/>
      <c r="AH434" s="104"/>
      <c r="AI434" s="104"/>
      <c r="AJ434" s="104"/>
      <c r="AK434" s="104"/>
      <c r="AL434" s="104"/>
      <c r="AM434" s="104"/>
      <c r="AN434" s="104"/>
      <c r="AO434" s="104"/>
      <c r="AP434" s="104"/>
      <c r="AQ434" s="104"/>
      <c r="AR434" s="104"/>
    </row>
    <row r="435" spans="29:44" ht="12.75">
      <c r="AC435" s="100"/>
      <c r="AD435" s="104"/>
      <c r="AE435" s="104"/>
      <c r="AF435" s="104"/>
      <c r="AG435" s="104"/>
      <c r="AH435" s="104"/>
      <c r="AI435" s="104"/>
      <c r="AJ435" s="104"/>
      <c r="AK435" s="104"/>
      <c r="AL435" s="104"/>
      <c r="AM435" s="104"/>
      <c r="AN435" s="104"/>
      <c r="AO435" s="104"/>
      <c r="AP435" s="104"/>
      <c r="AQ435" s="104"/>
      <c r="AR435" s="104"/>
    </row>
    <row r="436" spans="29:44" ht="12.75">
      <c r="AC436" s="100"/>
      <c r="AD436" s="104"/>
      <c r="AE436" s="104"/>
      <c r="AF436" s="104"/>
      <c r="AG436" s="104"/>
      <c r="AH436" s="104"/>
      <c r="AI436" s="104"/>
      <c r="AJ436" s="104"/>
      <c r="AK436" s="104"/>
      <c r="AL436" s="104"/>
      <c r="AM436" s="104"/>
      <c r="AN436" s="104"/>
      <c r="AO436" s="104"/>
      <c r="AP436" s="104"/>
      <c r="AQ436" s="104"/>
      <c r="AR436" s="104"/>
    </row>
    <row r="437" spans="29:44" ht="12.75">
      <c r="AC437" s="100"/>
      <c r="AD437" s="104"/>
      <c r="AE437" s="104"/>
      <c r="AF437" s="104"/>
      <c r="AG437" s="104"/>
      <c r="AH437" s="104"/>
      <c r="AI437" s="104"/>
      <c r="AJ437" s="104"/>
      <c r="AK437" s="104"/>
      <c r="AL437" s="104"/>
      <c r="AM437" s="104"/>
      <c r="AN437" s="104"/>
      <c r="AO437" s="104"/>
      <c r="AP437" s="104"/>
      <c r="AQ437" s="104"/>
      <c r="AR437" s="104"/>
    </row>
    <row r="438" spans="29:44" ht="12.75">
      <c r="AC438" s="100"/>
      <c r="AD438" s="104"/>
      <c r="AE438" s="104"/>
      <c r="AF438" s="104"/>
      <c r="AG438" s="104"/>
      <c r="AH438" s="104"/>
      <c r="AI438" s="104"/>
      <c r="AJ438" s="104"/>
      <c r="AK438" s="104"/>
      <c r="AL438" s="104"/>
      <c r="AM438" s="104"/>
      <c r="AN438" s="104"/>
      <c r="AO438" s="104"/>
      <c r="AP438" s="104"/>
      <c r="AQ438" s="104"/>
      <c r="AR438" s="104"/>
    </row>
    <row r="439" spans="29:44" ht="12.75">
      <c r="AC439" s="100"/>
      <c r="AD439" s="104"/>
      <c r="AE439" s="104"/>
      <c r="AF439" s="104"/>
      <c r="AG439" s="104"/>
      <c r="AH439" s="104"/>
      <c r="AI439" s="104"/>
      <c r="AJ439" s="104"/>
      <c r="AK439" s="104"/>
      <c r="AL439" s="104"/>
      <c r="AM439" s="104"/>
      <c r="AN439" s="104"/>
      <c r="AO439" s="104"/>
      <c r="AP439" s="104"/>
      <c r="AQ439" s="104"/>
      <c r="AR439" s="104"/>
    </row>
    <row r="440" spans="29:44" ht="12.75">
      <c r="AC440" s="100"/>
      <c r="AD440" s="104"/>
      <c r="AE440" s="104"/>
      <c r="AF440" s="104"/>
      <c r="AG440" s="104"/>
      <c r="AH440" s="104"/>
      <c r="AI440" s="104"/>
      <c r="AJ440" s="104"/>
      <c r="AK440" s="104"/>
      <c r="AL440" s="104"/>
      <c r="AM440" s="104"/>
      <c r="AN440" s="104"/>
      <c r="AO440" s="104"/>
      <c r="AP440" s="104"/>
      <c r="AQ440" s="104"/>
      <c r="AR440" s="104"/>
    </row>
    <row r="441" spans="29:44" ht="12.75">
      <c r="AC441" s="100"/>
      <c r="AD441" s="104"/>
      <c r="AE441" s="104"/>
      <c r="AF441" s="104"/>
      <c r="AG441" s="104"/>
      <c r="AH441" s="104"/>
      <c r="AI441" s="104"/>
      <c r="AJ441" s="104"/>
      <c r="AK441" s="104"/>
      <c r="AL441" s="104"/>
      <c r="AM441" s="104"/>
      <c r="AN441" s="104"/>
      <c r="AO441" s="104"/>
      <c r="AP441" s="104"/>
      <c r="AQ441" s="104"/>
      <c r="AR441" s="104"/>
    </row>
    <row r="442" spans="29:44" ht="12.75">
      <c r="AC442" s="100"/>
      <c r="AD442" s="104"/>
      <c r="AE442" s="104"/>
      <c r="AF442" s="104"/>
      <c r="AG442" s="104"/>
      <c r="AH442" s="104"/>
      <c r="AI442" s="104"/>
      <c r="AJ442" s="104"/>
      <c r="AK442" s="104"/>
      <c r="AL442" s="104"/>
      <c r="AM442" s="104"/>
      <c r="AN442" s="104"/>
      <c r="AO442" s="104"/>
      <c r="AP442" s="104"/>
      <c r="AQ442" s="104"/>
      <c r="AR442" s="104"/>
    </row>
    <row r="443" spans="29:44" ht="12.75">
      <c r="AC443" s="100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04"/>
      <c r="AR443" s="104"/>
    </row>
    <row r="444" spans="29:44" ht="12.75">
      <c r="AC444" s="100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  <c r="AQ444" s="104"/>
      <c r="AR444" s="104"/>
    </row>
    <row r="445" spans="29:44" ht="12.75">
      <c r="AC445" s="100"/>
      <c r="AD445" s="104"/>
      <c r="AE445" s="104"/>
      <c r="AF445" s="104"/>
      <c r="AG445" s="104"/>
      <c r="AH445" s="104"/>
      <c r="AI445" s="104"/>
      <c r="AJ445" s="104"/>
      <c r="AK445" s="104"/>
      <c r="AL445" s="104"/>
      <c r="AM445" s="104"/>
      <c r="AN445" s="104"/>
      <c r="AO445" s="104"/>
      <c r="AP445" s="104"/>
      <c r="AQ445" s="104"/>
      <c r="AR445" s="104"/>
    </row>
    <row r="446" spans="29:44" ht="12.75">
      <c r="AC446" s="100"/>
      <c r="AD446" s="104"/>
      <c r="AE446" s="104"/>
      <c r="AF446" s="104"/>
      <c r="AG446" s="104"/>
      <c r="AH446" s="104"/>
      <c r="AI446" s="104"/>
      <c r="AJ446" s="104"/>
      <c r="AK446" s="104"/>
      <c r="AL446" s="104"/>
      <c r="AM446" s="104"/>
      <c r="AN446" s="104"/>
      <c r="AO446" s="104"/>
      <c r="AP446" s="104"/>
      <c r="AQ446" s="104"/>
      <c r="AR446" s="104"/>
    </row>
    <row r="447" spans="29:44" ht="12.75">
      <c r="AC447" s="100"/>
      <c r="AD447" s="104"/>
      <c r="AE447" s="104"/>
      <c r="AF447" s="104"/>
      <c r="AG447" s="104"/>
      <c r="AH447" s="104"/>
      <c r="AI447" s="104"/>
      <c r="AJ447" s="104"/>
      <c r="AK447" s="104"/>
      <c r="AL447" s="104"/>
      <c r="AM447" s="104"/>
      <c r="AN447" s="104"/>
      <c r="AO447" s="104"/>
      <c r="AP447" s="104"/>
      <c r="AQ447" s="104"/>
      <c r="AR447" s="104"/>
    </row>
    <row r="448" spans="29:44" ht="12.75">
      <c r="AC448" s="100"/>
      <c r="AD448" s="104"/>
      <c r="AE448" s="104"/>
      <c r="AF448" s="104"/>
      <c r="AG448" s="104"/>
      <c r="AH448" s="104"/>
      <c r="AI448" s="104"/>
      <c r="AJ448" s="104"/>
      <c r="AK448" s="104"/>
      <c r="AL448" s="104"/>
      <c r="AM448" s="104"/>
      <c r="AN448" s="104"/>
      <c r="AO448" s="104"/>
      <c r="AP448" s="104"/>
      <c r="AQ448" s="104"/>
      <c r="AR448" s="104"/>
    </row>
    <row r="449" spans="29:44" ht="12.75">
      <c r="AC449" s="100"/>
      <c r="AD449" s="104"/>
      <c r="AE449" s="104"/>
      <c r="AF449" s="104"/>
      <c r="AG449" s="104"/>
      <c r="AH449" s="104"/>
      <c r="AI449" s="104"/>
      <c r="AJ449" s="104"/>
      <c r="AK449" s="104"/>
      <c r="AL449" s="104"/>
      <c r="AM449" s="104"/>
      <c r="AN449" s="104"/>
      <c r="AO449" s="104"/>
      <c r="AP449" s="104"/>
      <c r="AQ449" s="104"/>
      <c r="AR449" s="104"/>
    </row>
    <row r="450" spans="29:44" ht="12.75">
      <c r="AC450" s="100"/>
      <c r="AD450" s="104"/>
      <c r="AE450" s="104"/>
      <c r="AF450" s="104"/>
      <c r="AG450" s="104"/>
      <c r="AH450" s="104"/>
      <c r="AI450" s="104"/>
      <c r="AJ450" s="104"/>
      <c r="AK450" s="104"/>
      <c r="AL450" s="104"/>
      <c r="AM450" s="104"/>
      <c r="AN450" s="104"/>
      <c r="AO450" s="104"/>
      <c r="AP450" s="104"/>
      <c r="AQ450" s="104"/>
      <c r="AR450" s="104"/>
    </row>
    <row r="451" spans="29:44" ht="12.75">
      <c r="AC451" s="100"/>
      <c r="AD451" s="104"/>
      <c r="AE451" s="104"/>
      <c r="AF451" s="104"/>
      <c r="AG451" s="104"/>
      <c r="AH451" s="104"/>
      <c r="AI451" s="104"/>
      <c r="AJ451" s="104"/>
      <c r="AK451" s="104"/>
      <c r="AL451" s="104"/>
      <c r="AM451" s="104"/>
      <c r="AN451" s="104"/>
      <c r="AO451" s="104"/>
      <c r="AP451" s="104"/>
      <c r="AQ451" s="104"/>
      <c r="AR451" s="104"/>
    </row>
    <row r="452" spans="29:44" ht="12.75">
      <c r="AC452" s="100"/>
      <c r="AD452" s="104"/>
      <c r="AE452" s="104"/>
      <c r="AF452" s="104"/>
      <c r="AG452" s="104"/>
      <c r="AH452" s="104"/>
      <c r="AI452" s="104"/>
      <c r="AJ452" s="104"/>
      <c r="AK452" s="104"/>
      <c r="AL452" s="104"/>
      <c r="AM452" s="104"/>
      <c r="AN452" s="104"/>
      <c r="AO452" s="104"/>
      <c r="AP452" s="104"/>
      <c r="AQ452" s="104"/>
      <c r="AR452" s="104"/>
    </row>
    <row r="453" spans="29:44" ht="12.75">
      <c r="AC453" s="100"/>
      <c r="AD453" s="104"/>
      <c r="AE453" s="104"/>
      <c r="AF453" s="104"/>
      <c r="AG453" s="104"/>
      <c r="AH453" s="104"/>
      <c r="AI453" s="104"/>
      <c r="AJ453" s="104"/>
      <c r="AK453" s="104"/>
      <c r="AL453" s="104"/>
      <c r="AM453" s="104"/>
      <c r="AN453" s="104"/>
      <c r="AO453" s="104"/>
      <c r="AP453" s="104"/>
      <c r="AQ453" s="104"/>
      <c r="AR453" s="104"/>
    </row>
    <row r="454" spans="29:44" ht="12.75">
      <c r="AC454" s="100"/>
      <c r="AD454" s="104"/>
      <c r="AE454" s="104"/>
      <c r="AF454" s="104"/>
      <c r="AG454" s="104"/>
      <c r="AH454" s="104"/>
      <c r="AI454" s="104"/>
      <c r="AJ454" s="104"/>
      <c r="AK454" s="104"/>
      <c r="AL454" s="104"/>
      <c r="AM454" s="104"/>
      <c r="AN454" s="104"/>
      <c r="AO454" s="104"/>
      <c r="AP454" s="104"/>
      <c r="AQ454" s="104"/>
      <c r="AR454" s="104"/>
    </row>
    <row r="455" spans="29:44" ht="12.75">
      <c r="AC455" s="100"/>
      <c r="AD455" s="104"/>
      <c r="AE455" s="104"/>
      <c r="AF455" s="104"/>
      <c r="AG455" s="104"/>
      <c r="AH455" s="104"/>
      <c r="AI455" s="104"/>
      <c r="AJ455" s="104"/>
      <c r="AK455" s="104"/>
      <c r="AL455" s="104"/>
      <c r="AM455" s="104"/>
      <c r="AN455" s="104"/>
      <c r="AO455" s="104"/>
      <c r="AP455" s="104"/>
      <c r="AQ455" s="104"/>
      <c r="AR455" s="104"/>
    </row>
    <row r="456" spans="29:44" ht="12.75">
      <c r="AC456" s="100"/>
      <c r="AD456" s="104"/>
      <c r="AE456" s="104"/>
      <c r="AF456" s="104"/>
      <c r="AG456" s="104"/>
      <c r="AH456" s="104"/>
      <c r="AI456" s="104"/>
      <c r="AJ456" s="104"/>
      <c r="AK456" s="104"/>
      <c r="AL456" s="104"/>
      <c r="AM456" s="104"/>
      <c r="AN456" s="104"/>
      <c r="AO456" s="104"/>
      <c r="AP456" s="104"/>
      <c r="AQ456" s="104"/>
      <c r="AR456" s="104"/>
    </row>
    <row r="457" spans="29:44" ht="12.75">
      <c r="AC457" s="100"/>
      <c r="AD457" s="104"/>
      <c r="AE457" s="104"/>
      <c r="AF457" s="104"/>
      <c r="AG457" s="104"/>
      <c r="AH457" s="104"/>
      <c r="AI457" s="104"/>
      <c r="AJ457" s="104"/>
      <c r="AK457" s="104"/>
      <c r="AL457" s="104"/>
      <c r="AM457" s="104"/>
      <c r="AN457" s="104"/>
      <c r="AO457" s="104"/>
      <c r="AP457" s="104"/>
      <c r="AQ457" s="104"/>
      <c r="AR457" s="104"/>
    </row>
    <row r="458" spans="29:44" ht="12.75">
      <c r="AC458" s="100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  <c r="AO458" s="104"/>
      <c r="AP458" s="104"/>
      <c r="AQ458" s="104"/>
      <c r="AR458" s="104"/>
    </row>
    <row r="459" spans="29:44" ht="12.75">
      <c r="AC459" s="100"/>
      <c r="AD459" s="104"/>
      <c r="AE459" s="104"/>
      <c r="AF459" s="104"/>
      <c r="AG459" s="104"/>
      <c r="AH459" s="104"/>
      <c r="AI459" s="104"/>
      <c r="AJ459" s="104"/>
      <c r="AK459" s="104"/>
      <c r="AL459" s="104"/>
      <c r="AM459" s="104"/>
      <c r="AN459" s="104"/>
      <c r="AO459" s="104"/>
      <c r="AP459" s="104"/>
      <c r="AQ459" s="104"/>
      <c r="AR459" s="104"/>
    </row>
    <row r="460" spans="29:44" ht="12.75">
      <c r="AC460" s="100"/>
      <c r="AD460" s="104"/>
      <c r="AE460" s="104"/>
      <c r="AF460" s="104"/>
      <c r="AG460" s="104"/>
      <c r="AH460" s="104"/>
      <c r="AI460" s="104"/>
      <c r="AJ460" s="104"/>
      <c r="AK460" s="104"/>
      <c r="AL460" s="104"/>
      <c r="AM460" s="104"/>
      <c r="AN460" s="104"/>
      <c r="AO460" s="104"/>
      <c r="AP460" s="104"/>
      <c r="AQ460" s="104"/>
      <c r="AR460" s="104"/>
    </row>
    <row r="461" spans="29:44" ht="12.75">
      <c r="AC461" s="100"/>
      <c r="AD461" s="104"/>
      <c r="AE461" s="104"/>
      <c r="AF461" s="104"/>
      <c r="AG461" s="104"/>
      <c r="AH461" s="104"/>
      <c r="AI461" s="104"/>
      <c r="AJ461" s="104"/>
      <c r="AK461" s="104"/>
      <c r="AL461" s="104"/>
      <c r="AM461" s="104"/>
      <c r="AN461" s="104"/>
      <c r="AO461" s="104"/>
      <c r="AP461" s="104"/>
      <c r="AQ461" s="104"/>
      <c r="AR461" s="104"/>
    </row>
    <row r="462" spans="29:44" ht="12.75">
      <c r="AC462" s="100"/>
      <c r="AD462" s="104"/>
      <c r="AE462" s="104"/>
      <c r="AF462" s="104"/>
      <c r="AG462" s="104"/>
      <c r="AH462" s="104"/>
      <c r="AI462" s="104"/>
      <c r="AJ462" s="104"/>
      <c r="AK462" s="104"/>
      <c r="AL462" s="104"/>
      <c r="AM462" s="104"/>
      <c r="AN462" s="104"/>
      <c r="AO462" s="104"/>
      <c r="AP462" s="104"/>
      <c r="AQ462" s="104"/>
      <c r="AR462" s="104"/>
    </row>
    <row r="463" spans="29:44" ht="12.75">
      <c r="AC463" s="100"/>
      <c r="AD463" s="104"/>
      <c r="AE463" s="104"/>
      <c r="AF463" s="104"/>
      <c r="AG463" s="104"/>
      <c r="AH463" s="104"/>
      <c r="AI463" s="104"/>
      <c r="AJ463" s="104"/>
      <c r="AK463" s="104"/>
      <c r="AL463" s="104"/>
      <c r="AM463" s="104"/>
      <c r="AN463" s="104"/>
      <c r="AO463" s="104"/>
      <c r="AP463" s="104"/>
      <c r="AQ463" s="104"/>
      <c r="AR463" s="104"/>
    </row>
    <row r="464" spans="29:44" ht="12.75">
      <c r="AC464" s="100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04"/>
      <c r="AR464" s="104"/>
    </row>
    <row r="465" spans="29:44" ht="12.75">
      <c r="AC465" s="100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  <c r="AN465" s="104"/>
      <c r="AO465" s="104"/>
      <c r="AP465" s="104"/>
      <c r="AQ465" s="104"/>
      <c r="AR465" s="104"/>
    </row>
    <row r="466" spans="29:44" ht="12.75">
      <c r="AC466" s="100"/>
      <c r="AD466" s="104"/>
      <c r="AE466" s="104"/>
      <c r="AF466" s="104"/>
      <c r="AG466" s="104"/>
      <c r="AH466" s="104"/>
      <c r="AI466" s="104"/>
      <c r="AJ466" s="104"/>
      <c r="AK466" s="104"/>
      <c r="AL466" s="104"/>
      <c r="AM466" s="104"/>
      <c r="AN466" s="104"/>
      <c r="AO466" s="104"/>
      <c r="AP466" s="104"/>
      <c r="AQ466" s="104"/>
      <c r="AR466" s="104"/>
    </row>
    <row r="467" spans="29:44" ht="12.75">
      <c r="AC467" s="100"/>
      <c r="AD467" s="104"/>
      <c r="AE467" s="104"/>
      <c r="AF467" s="104"/>
      <c r="AG467" s="104"/>
      <c r="AH467" s="104"/>
      <c r="AI467" s="104"/>
      <c r="AJ467" s="104"/>
      <c r="AK467" s="104"/>
      <c r="AL467" s="104"/>
      <c r="AM467" s="104"/>
      <c r="AN467" s="104"/>
      <c r="AO467" s="104"/>
      <c r="AP467" s="104"/>
      <c r="AQ467" s="104"/>
      <c r="AR467" s="104"/>
    </row>
    <row r="468" spans="29:44" ht="12.75">
      <c r="AC468" s="100"/>
      <c r="AD468" s="104"/>
      <c r="AE468" s="104"/>
      <c r="AF468" s="104"/>
      <c r="AG468" s="104"/>
      <c r="AH468" s="104"/>
      <c r="AI468" s="104"/>
      <c r="AJ468" s="104"/>
      <c r="AK468" s="104"/>
      <c r="AL468" s="104"/>
      <c r="AM468" s="104"/>
      <c r="AN468" s="104"/>
      <c r="AO468" s="104"/>
      <c r="AP468" s="104"/>
      <c r="AQ468" s="104"/>
      <c r="AR468" s="104"/>
    </row>
    <row r="469" spans="29:44" ht="12.75">
      <c r="AC469" s="100"/>
      <c r="AD469" s="104"/>
      <c r="AE469" s="104"/>
      <c r="AF469" s="104"/>
      <c r="AG469" s="104"/>
      <c r="AH469" s="104"/>
      <c r="AI469" s="104"/>
      <c r="AJ469" s="104"/>
      <c r="AK469" s="104"/>
      <c r="AL469" s="104"/>
      <c r="AM469" s="104"/>
      <c r="AN469" s="104"/>
      <c r="AO469" s="104"/>
      <c r="AP469" s="104"/>
      <c r="AQ469" s="104"/>
      <c r="AR469" s="104"/>
    </row>
    <row r="470" spans="29:44" ht="12.75">
      <c r="AC470" s="100"/>
      <c r="AD470" s="104"/>
      <c r="AE470" s="104"/>
      <c r="AF470" s="104"/>
      <c r="AG470" s="104"/>
      <c r="AH470" s="104"/>
      <c r="AI470" s="104"/>
      <c r="AJ470" s="104"/>
      <c r="AK470" s="104"/>
      <c r="AL470" s="104"/>
      <c r="AM470" s="104"/>
      <c r="AN470" s="104"/>
      <c r="AO470" s="104"/>
      <c r="AP470" s="104"/>
      <c r="AQ470" s="104"/>
      <c r="AR470" s="104"/>
    </row>
    <row r="471" spans="29:44" ht="12.75">
      <c r="AC471" s="100"/>
      <c r="AD471" s="104"/>
      <c r="AE471" s="104"/>
      <c r="AF471" s="104"/>
      <c r="AG471" s="104"/>
      <c r="AH471" s="104"/>
      <c r="AI471" s="104"/>
      <c r="AJ471" s="104"/>
      <c r="AK471" s="104"/>
      <c r="AL471" s="104"/>
      <c r="AM471" s="104"/>
      <c r="AN471" s="104"/>
      <c r="AO471" s="104"/>
      <c r="AP471" s="104"/>
      <c r="AQ471" s="104"/>
      <c r="AR471" s="104"/>
    </row>
    <row r="472" spans="29:44" ht="12.75">
      <c r="AC472" s="100"/>
      <c r="AD472" s="104"/>
      <c r="AE472" s="104"/>
      <c r="AF472" s="104"/>
      <c r="AG472" s="104"/>
      <c r="AH472" s="104"/>
      <c r="AI472" s="104"/>
      <c r="AJ472" s="104"/>
      <c r="AK472" s="104"/>
      <c r="AL472" s="104"/>
      <c r="AM472" s="104"/>
      <c r="AN472" s="104"/>
      <c r="AO472" s="104"/>
      <c r="AP472" s="104"/>
      <c r="AQ472" s="104"/>
      <c r="AR472" s="104"/>
    </row>
    <row r="473" spans="29:44" ht="12.75">
      <c r="AC473" s="100"/>
      <c r="AD473" s="104"/>
      <c r="AE473" s="104"/>
      <c r="AF473" s="104"/>
      <c r="AG473" s="104"/>
      <c r="AH473" s="104"/>
      <c r="AI473" s="104"/>
      <c r="AJ473" s="104"/>
      <c r="AK473" s="104"/>
      <c r="AL473" s="104"/>
      <c r="AM473" s="104"/>
      <c r="AN473" s="104"/>
      <c r="AO473" s="104"/>
      <c r="AP473" s="104"/>
      <c r="AQ473" s="104"/>
      <c r="AR473" s="104"/>
    </row>
    <row r="474" spans="29:44" ht="12.75">
      <c r="AC474" s="100"/>
      <c r="AD474" s="104"/>
      <c r="AE474" s="104"/>
      <c r="AF474" s="104"/>
      <c r="AG474" s="104"/>
      <c r="AH474" s="104"/>
      <c r="AI474" s="104"/>
      <c r="AJ474" s="104"/>
      <c r="AK474" s="104"/>
      <c r="AL474" s="104"/>
      <c r="AM474" s="104"/>
      <c r="AN474" s="104"/>
      <c r="AO474" s="104"/>
      <c r="AP474" s="104"/>
      <c r="AQ474" s="104"/>
      <c r="AR474" s="104"/>
    </row>
    <row r="475" spans="29:44" ht="12.75">
      <c r="AC475" s="100"/>
      <c r="AD475" s="104"/>
      <c r="AE475" s="104"/>
      <c r="AF475" s="104"/>
      <c r="AG475" s="104"/>
      <c r="AH475" s="104"/>
      <c r="AI475" s="104"/>
      <c r="AJ475" s="104"/>
      <c r="AK475" s="104"/>
      <c r="AL475" s="104"/>
      <c r="AM475" s="104"/>
      <c r="AN475" s="104"/>
      <c r="AO475" s="104"/>
      <c r="AP475" s="104"/>
      <c r="AQ475" s="104"/>
      <c r="AR475" s="104"/>
    </row>
    <row r="476" spans="29:44" ht="12.75">
      <c r="AC476" s="100"/>
      <c r="AD476" s="104"/>
      <c r="AE476" s="104"/>
      <c r="AF476" s="104"/>
      <c r="AG476" s="104"/>
      <c r="AH476" s="104"/>
      <c r="AI476" s="104"/>
      <c r="AJ476" s="104"/>
      <c r="AK476" s="104"/>
      <c r="AL476" s="104"/>
      <c r="AM476" s="104"/>
      <c r="AN476" s="104"/>
      <c r="AO476" s="104"/>
      <c r="AP476" s="104"/>
      <c r="AQ476" s="104"/>
      <c r="AR476" s="104"/>
    </row>
    <row r="477" spans="29:44" ht="12.75">
      <c r="AC477" s="100"/>
      <c r="AD477" s="104"/>
      <c r="AE477" s="104"/>
      <c r="AF477" s="104"/>
      <c r="AG477" s="104"/>
      <c r="AH477" s="104"/>
      <c r="AI477" s="104"/>
      <c r="AJ477" s="104"/>
      <c r="AK477" s="104"/>
      <c r="AL477" s="104"/>
      <c r="AM477" s="104"/>
      <c r="AN477" s="104"/>
      <c r="AO477" s="104"/>
      <c r="AP477" s="104"/>
      <c r="AQ477" s="104"/>
      <c r="AR477" s="104"/>
    </row>
    <row r="478" spans="29:44" ht="12.75">
      <c r="AC478" s="100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</row>
    <row r="479" spans="29:44" ht="12.75">
      <c r="AC479" s="100"/>
      <c r="AD479" s="104"/>
      <c r="AE479" s="104"/>
      <c r="AF479" s="104"/>
      <c r="AG479" s="104"/>
      <c r="AH479" s="104"/>
      <c r="AI479" s="104"/>
      <c r="AJ479" s="104"/>
      <c r="AK479" s="104"/>
      <c r="AL479" s="104"/>
      <c r="AM479" s="104"/>
      <c r="AN479" s="104"/>
      <c r="AO479" s="104"/>
      <c r="AP479" s="104"/>
      <c r="AQ479" s="104"/>
      <c r="AR479" s="104"/>
    </row>
    <row r="480" spans="29:44" ht="12.75">
      <c r="AC480" s="100"/>
      <c r="AD480" s="104"/>
      <c r="AE480" s="104"/>
      <c r="AF480" s="104"/>
      <c r="AG480" s="104"/>
      <c r="AH480" s="104"/>
      <c r="AI480" s="104"/>
      <c r="AJ480" s="104"/>
      <c r="AK480" s="104"/>
      <c r="AL480" s="104"/>
      <c r="AM480" s="104"/>
      <c r="AN480" s="104"/>
      <c r="AO480" s="104"/>
      <c r="AP480" s="104"/>
      <c r="AQ480" s="104"/>
      <c r="AR480" s="104"/>
    </row>
    <row r="481" spans="29:44" ht="12.75">
      <c r="AC481" s="100"/>
      <c r="AD481" s="104"/>
      <c r="AE481" s="104"/>
      <c r="AF481" s="104"/>
      <c r="AG481" s="104"/>
      <c r="AH481" s="104"/>
      <c r="AI481" s="104"/>
      <c r="AJ481" s="104"/>
      <c r="AK481" s="104"/>
      <c r="AL481" s="104"/>
      <c r="AM481" s="104"/>
      <c r="AN481" s="104"/>
      <c r="AO481" s="104"/>
      <c r="AP481" s="104"/>
      <c r="AQ481" s="104"/>
      <c r="AR481" s="104"/>
    </row>
    <row r="482" spans="29:44" ht="12.75">
      <c r="AC482" s="100"/>
      <c r="AD482" s="104"/>
      <c r="AE482" s="104"/>
      <c r="AF482" s="104"/>
      <c r="AG482" s="104"/>
      <c r="AH482" s="104"/>
      <c r="AI482" s="104"/>
      <c r="AJ482" s="104"/>
      <c r="AK482" s="104"/>
      <c r="AL482" s="104"/>
      <c r="AM482" s="104"/>
      <c r="AN482" s="104"/>
      <c r="AO482" s="104"/>
      <c r="AP482" s="104"/>
      <c r="AQ482" s="104"/>
      <c r="AR482" s="104"/>
    </row>
    <row r="483" spans="29:44" ht="12.75">
      <c r="AC483" s="100"/>
      <c r="AD483" s="104"/>
      <c r="AE483" s="104"/>
      <c r="AF483" s="104"/>
      <c r="AG483" s="104"/>
      <c r="AH483" s="104"/>
      <c r="AI483" s="104"/>
      <c r="AJ483" s="104"/>
      <c r="AK483" s="104"/>
      <c r="AL483" s="104"/>
      <c r="AM483" s="104"/>
      <c r="AN483" s="104"/>
      <c r="AO483" s="104"/>
      <c r="AP483" s="104"/>
      <c r="AQ483" s="104"/>
      <c r="AR483" s="104"/>
    </row>
    <row r="484" spans="29:44" ht="12.75">
      <c r="AC484" s="100"/>
      <c r="AD484" s="104"/>
      <c r="AE484" s="104"/>
      <c r="AF484" s="104"/>
      <c r="AG484" s="104"/>
      <c r="AH484" s="104"/>
      <c r="AI484" s="104"/>
      <c r="AJ484" s="104"/>
      <c r="AK484" s="104"/>
      <c r="AL484" s="104"/>
      <c r="AM484" s="104"/>
      <c r="AN484" s="104"/>
      <c r="AO484" s="104"/>
      <c r="AP484" s="104"/>
      <c r="AQ484" s="104"/>
      <c r="AR484" s="104"/>
    </row>
    <row r="485" spans="29:44" ht="12.75">
      <c r="AC485" s="100"/>
      <c r="AD485" s="104"/>
      <c r="AE485" s="104"/>
      <c r="AF485" s="104"/>
      <c r="AG485" s="104"/>
      <c r="AH485" s="104"/>
      <c r="AI485" s="104"/>
      <c r="AJ485" s="104"/>
      <c r="AK485" s="104"/>
      <c r="AL485" s="104"/>
      <c r="AM485" s="104"/>
      <c r="AN485" s="104"/>
      <c r="AO485" s="104"/>
      <c r="AP485" s="104"/>
      <c r="AQ485" s="104"/>
      <c r="AR485" s="104"/>
    </row>
    <row r="486" spans="29:44" ht="12.75">
      <c r="AC486" s="100"/>
      <c r="AD486" s="104"/>
      <c r="AE486" s="104"/>
      <c r="AF486" s="104"/>
      <c r="AG486" s="104"/>
      <c r="AH486" s="104"/>
      <c r="AI486" s="104"/>
      <c r="AJ486" s="104"/>
      <c r="AK486" s="104"/>
      <c r="AL486" s="104"/>
      <c r="AM486" s="104"/>
      <c r="AN486" s="104"/>
      <c r="AO486" s="104"/>
      <c r="AP486" s="104"/>
      <c r="AQ486" s="104"/>
      <c r="AR486" s="104"/>
    </row>
    <row r="487" spans="29:44" ht="12.75">
      <c r="AC487" s="100"/>
      <c r="AD487" s="104"/>
      <c r="AE487" s="104"/>
      <c r="AF487" s="104"/>
      <c r="AG487" s="104"/>
      <c r="AH487" s="104"/>
      <c r="AI487" s="104"/>
      <c r="AJ487" s="104"/>
      <c r="AK487" s="104"/>
      <c r="AL487" s="104"/>
      <c r="AM487" s="104"/>
      <c r="AN487" s="104"/>
      <c r="AO487" s="104"/>
      <c r="AP487" s="104"/>
      <c r="AQ487" s="104"/>
      <c r="AR487" s="104"/>
    </row>
    <row r="488" spans="29:44" ht="12.75">
      <c r="AC488" s="100"/>
      <c r="AD488" s="104"/>
      <c r="AE488" s="104"/>
      <c r="AF488" s="104"/>
      <c r="AG488" s="104"/>
      <c r="AH488" s="104"/>
      <c r="AI488" s="104"/>
      <c r="AJ488" s="104"/>
      <c r="AK488" s="104"/>
      <c r="AL488" s="104"/>
      <c r="AM488" s="104"/>
      <c r="AN488" s="104"/>
      <c r="AO488" s="104"/>
      <c r="AP488" s="104"/>
      <c r="AQ488" s="104"/>
      <c r="AR488" s="104"/>
    </row>
    <row r="489" spans="29:44" ht="12.75">
      <c r="AC489" s="100"/>
      <c r="AD489" s="104"/>
      <c r="AE489" s="104"/>
      <c r="AF489" s="104"/>
      <c r="AG489" s="104"/>
      <c r="AH489" s="104"/>
      <c r="AI489" s="104"/>
      <c r="AJ489" s="104"/>
      <c r="AK489" s="104"/>
      <c r="AL489" s="104"/>
      <c r="AM489" s="104"/>
      <c r="AN489" s="104"/>
      <c r="AO489" s="104"/>
      <c r="AP489" s="104"/>
      <c r="AQ489" s="104"/>
      <c r="AR489" s="104"/>
    </row>
    <row r="490" spans="29:44" ht="12.75">
      <c r="AC490" s="100"/>
      <c r="AD490" s="104"/>
      <c r="AE490" s="104"/>
      <c r="AF490" s="104"/>
      <c r="AG490" s="104"/>
      <c r="AH490" s="104"/>
      <c r="AI490" s="104"/>
      <c r="AJ490" s="104"/>
      <c r="AK490" s="104"/>
      <c r="AL490" s="104"/>
      <c r="AM490" s="104"/>
      <c r="AN490" s="104"/>
      <c r="AO490" s="104"/>
      <c r="AP490" s="104"/>
      <c r="AQ490" s="104"/>
      <c r="AR490" s="104"/>
    </row>
    <row r="491" spans="29:44" ht="12.75">
      <c r="AC491" s="100"/>
      <c r="AD491" s="104"/>
      <c r="AE491" s="104"/>
      <c r="AF491" s="104"/>
      <c r="AG491" s="104"/>
      <c r="AH491" s="104"/>
      <c r="AI491" s="104"/>
      <c r="AJ491" s="104"/>
      <c r="AK491" s="104"/>
      <c r="AL491" s="104"/>
      <c r="AM491" s="104"/>
      <c r="AN491" s="104"/>
      <c r="AO491" s="104"/>
      <c r="AP491" s="104"/>
      <c r="AQ491" s="104"/>
      <c r="AR491" s="104"/>
    </row>
    <row r="492" spans="29:44" ht="12.75">
      <c r="AC492" s="100"/>
      <c r="AD492" s="104"/>
      <c r="AE492" s="104"/>
      <c r="AF492" s="104"/>
      <c r="AG492" s="104"/>
      <c r="AH492" s="104"/>
      <c r="AI492" s="104"/>
      <c r="AJ492" s="104"/>
      <c r="AK492" s="104"/>
      <c r="AL492" s="104"/>
      <c r="AM492" s="104"/>
      <c r="AN492" s="104"/>
      <c r="AO492" s="104"/>
      <c r="AP492" s="104"/>
      <c r="AQ492" s="104"/>
      <c r="AR492" s="104"/>
    </row>
    <row r="493" spans="29:44" ht="12.75">
      <c r="AC493" s="100"/>
      <c r="AD493" s="104"/>
      <c r="AE493" s="104"/>
      <c r="AF493" s="104"/>
      <c r="AG493" s="104"/>
      <c r="AH493" s="104"/>
      <c r="AI493" s="104"/>
      <c r="AJ493" s="104"/>
      <c r="AK493" s="104"/>
      <c r="AL493" s="104"/>
      <c r="AM493" s="104"/>
      <c r="AN493" s="104"/>
      <c r="AO493" s="104"/>
      <c r="AP493" s="104"/>
      <c r="AQ493" s="104"/>
      <c r="AR493" s="104"/>
    </row>
    <row r="494" spans="29:44" ht="12.75">
      <c r="AC494" s="100"/>
      <c r="AD494" s="104"/>
      <c r="AE494" s="104"/>
      <c r="AF494" s="104"/>
      <c r="AG494" s="104"/>
      <c r="AH494" s="104"/>
      <c r="AI494" s="104"/>
      <c r="AJ494" s="104"/>
      <c r="AK494" s="104"/>
      <c r="AL494" s="104"/>
      <c r="AM494" s="104"/>
      <c r="AN494" s="104"/>
      <c r="AO494" s="104"/>
      <c r="AP494" s="104"/>
      <c r="AQ494" s="104"/>
      <c r="AR494" s="104"/>
    </row>
    <row r="495" spans="29:44" ht="12.75">
      <c r="AC495" s="100"/>
      <c r="AD495" s="104"/>
      <c r="AE495" s="104"/>
      <c r="AF495" s="104"/>
      <c r="AG495" s="104"/>
      <c r="AH495" s="104"/>
      <c r="AI495" s="104"/>
      <c r="AJ495" s="104"/>
      <c r="AK495" s="104"/>
      <c r="AL495" s="104"/>
      <c r="AM495" s="104"/>
      <c r="AN495" s="104"/>
      <c r="AO495" s="104"/>
      <c r="AP495" s="104"/>
      <c r="AQ495" s="104"/>
      <c r="AR495" s="104"/>
    </row>
    <row r="496" spans="29:44" ht="12.75">
      <c r="AC496" s="100"/>
      <c r="AD496" s="104"/>
      <c r="AE496" s="104"/>
      <c r="AF496" s="104"/>
      <c r="AG496" s="104"/>
      <c r="AH496" s="104"/>
      <c r="AI496" s="104"/>
      <c r="AJ496" s="104"/>
      <c r="AK496" s="104"/>
      <c r="AL496" s="104"/>
      <c r="AM496" s="104"/>
      <c r="AN496" s="104"/>
      <c r="AO496" s="104"/>
      <c r="AP496" s="104"/>
      <c r="AQ496" s="104"/>
      <c r="AR496" s="104"/>
    </row>
    <row r="497" spans="29:44" ht="12.75">
      <c r="AC497" s="100"/>
      <c r="AD497" s="104"/>
      <c r="AE497" s="104"/>
      <c r="AF497" s="104"/>
      <c r="AG497" s="104"/>
      <c r="AH497" s="104"/>
      <c r="AI497" s="104"/>
      <c r="AJ497" s="104"/>
      <c r="AK497" s="104"/>
      <c r="AL497" s="104"/>
      <c r="AM497" s="104"/>
      <c r="AN497" s="104"/>
      <c r="AO497" s="104"/>
      <c r="AP497" s="104"/>
      <c r="AQ497" s="104"/>
      <c r="AR497" s="104"/>
    </row>
    <row r="498" spans="29:44" ht="12.75">
      <c r="AC498" s="100"/>
      <c r="AD498" s="104"/>
      <c r="AE498" s="104"/>
      <c r="AF498" s="104"/>
      <c r="AG498" s="104"/>
      <c r="AH498" s="104"/>
      <c r="AI498" s="104"/>
      <c r="AJ498" s="104"/>
      <c r="AK498" s="104"/>
      <c r="AL498" s="104"/>
      <c r="AM498" s="104"/>
      <c r="AN498" s="104"/>
      <c r="AO498" s="104"/>
      <c r="AP498" s="104"/>
      <c r="AQ498" s="104"/>
      <c r="AR498" s="104"/>
    </row>
    <row r="499" spans="29:44" ht="12.75">
      <c r="AC499" s="100"/>
      <c r="AD499" s="104"/>
      <c r="AE499" s="104"/>
      <c r="AF499" s="104"/>
      <c r="AG499" s="104"/>
      <c r="AH499" s="104"/>
      <c r="AI499" s="104"/>
      <c r="AJ499" s="104"/>
      <c r="AK499" s="104"/>
      <c r="AL499" s="104"/>
      <c r="AM499" s="104"/>
      <c r="AN499" s="104"/>
      <c r="AO499" s="104"/>
      <c r="AP499" s="104"/>
      <c r="AQ499" s="104"/>
      <c r="AR499" s="104"/>
    </row>
    <row r="500" spans="29:44" ht="12.75">
      <c r="AC500" s="100"/>
      <c r="AD500" s="104"/>
      <c r="AE500" s="104"/>
      <c r="AF500" s="104"/>
      <c r="AG500" s="104"/>
      <c r="AH500" s="104"/>
      <c r="AI500" s="104"/>
      <c r="AJ500" s="104"/>
      <c r="AK500" s="104"/>
      <c r="AL500" s="104"/>
      <c r="AM500" s="104"/>
      <c r="AN500" s="104"/>
      <c r="AO500" s="104"/>
      <c r="AP500" s="104"/>
      <c r="AQ500" s="104"/>
      <c r="AR500" s="104"/>
    </row>
    <row r="501" spans="29:44" ht="12.75">
      <c r="AC501" s="100"/>
      <c r="AD501" s="104"/>
      <c r="AE501" s="104"/>
      <c r="AF501" s="104"/>
      <c r="AG501" s="104"/>
      <c r="AH501" s="104"/>
      <c r="AI501" s="104"/>
      <c r="AJ501" s="104"/>
      <c r="AK501" s="104"/>
      <c r="AL501" s="104"/>
      <c r="AM501" s="104"/>
      <c r="AN501" s="104"/>
      <c r="AO501" s="104"/>
      <c r="AP501" s="104"/>
      <c r="AQ501" s="104"/>
      <c r="AR501" s="104"/>
    </row>
    <row r="502" spans="29:44" ht="12.75">
      <c r="AC502" s="100"/>
      <c r="AD502" s="104"/>
      <c r="AE502" s="104"/>
      <c r="AF502" s="104"/>
      <c r="AG502" s="104"/>
      <c r="AH502" s="104"/>
      <c r="AI502" s="104"/>
      <c r="AJ502" s="104"/>
      <c r="AK502" s="104"/>
      <c r="AL502" s="104"/>
      <c r="AM502" s="104"/>
      <c r="AN502" s="104"/>
      <c r="AO502" s="104"/>
      <c r="AP502" s="104"/>
      <c r="AQ502" s="104"/>
      <c r="AR502" s="104"/>
    </row>
    <row r="503" spans="29:44" ht="12.75">
      <c r="AC503" s="100"/>
      <c r="AD503" s="104"/>
      <c r="AE503" s="104"/>
      <c r="AF503" s="104"/>
      <c r="AG503" s="104"/>
      <c r="AH503" s="104"/>
      <c r="AI503" s="104"/>
      <c r="AJ503" s="104"/>
      <c r="AK503" s="104"/>
      <c r="AL503" s="104"/>
      <c r="AM503" s="104"/>
      <c r="AN503" s="104"/>
      <c r="AO503" s="104"/>
      <c r="AP503" s="104"/>
      <c r="AQ503" s="104"/>
      <c r="AR503" s="104"/>
    </row>
    <row r="504" spans="29:44" ht="12.75">
      <c r="AC504" s="100"/>
      <c r="AD504" s="104"/>
      <c r="AE504" s="104"/>
      <c r="AF504" s="104"/>
      <c r="AG504" s="104"/>
      <c r="AH504" s="104"/>
      <c r="AI504" s="104"/>
      <c r="AJ504" s="104"/>
      <c r="AK504" s="104"/>
      <c r="AL504" s="104"/>
      <c r="AM504" s="104"/>
      <c r="AN504" s="104"/>
      <c r="AO504" s="104"/>
      <c r="AP504" s="104"/>
      <c r="AQ504" s="104"/>
      <c r="AR504" s="104"/>
    </row>
    <row r="505" spans="29:44" ht="12.75">
      <c r="AC505" s="100"/>
      <c r="AD505" s="104"/>
      <c r="AE505" s="104"/>
      <c r="AF505" s="104"/>
      <c r="AG505" s="104"/>
      <c r="AH505" s="104"/>
      <c r="AI505" s="104"/>
      <c r="AJ505" s="104"/>
      <c r="AK505" s="104"/>
      <c r="AL505" s="104"/>
      <c r="AM505" s="104"/>
      <c r="AN505" s="104"/>
      <c r="AO505" s="104"/>
      <c r="AP505" s="104"/>
      <c r="AQ505" s="104"/>
      <c r="AR505" s="104"/>
    </row>
    <row r="506" spans="29:44" ht="12.75">
      <c r="AC506" s="100"/>
      <c r="AD506" s="104"/>
      <c r="AE506" s="104"/>
      <c r="AF506" s="104"/>
      <c r="AG506" s="104"/>
      <c r="AH506" s="104"/>
      <c r="AI506" s="104"/>
      <c r="AJ506" s="104"/>
      <c r="AK506" s="104"/>
      <c r="AL506" s="104"/>
      <c r="AM506" s="104"/>
      <c r="AN506" s="104"/>
      <c r="AO506" s="104"/>
      <c r="AP506" s="104"/>
      <c r="AQ506" s="104"/>
      <c r="AR506" s="104"/>
    </row>
    <row r="507" spans="29:44" ht="12.75">
      <c r="AC507" s="100"/>
      <c r="AD507" s="104"/>
      <c r="AE507" s="104"/>
      <c r="AF507" s="104"/>
      <c r="AG507" s="104"/>
      <c r="AH507" s="104"/>
      <c r="AI507" s="104"/>
      <c r="AJ507" s="104"/>
      <c r="AK507" s="104"/>
      <c r="AL507" s="104"/>
      <c r="AM507" s="104"/>
      <c r="AN507" s="104"/>
      <c r="AO507" s="104"/>
      <c r="AP507" s="104"/>
      <c r="AQ507" s="104"/>
      <c r="AR507" s="104"/>
    </row>
    <row r="508" spans="29:44" ht="12.75">
      <c r="AC508" s="100"/>
      <c r="AD508" s="104"/>
      <c r="AE508" s="104"/>
      <c r="AF508" s="104"/>
      <c r="AG508" s="104"/>
      <c r="AH508" s="104"/>
      <c r="AI508" s="104"/>
      <c r="AJ508" s="104"/>
      <c r="AK508" s="104"/>
      <c r="AL508" s="104"/>
      <c r="AM508" s="104"/>
      <c r="AN508" s="104"/>
      <c r="AO508" s="104"/>
      <c r="AP508" s="104"/>
      <c r="AQ508" s="104"/>
      <c r="AR508" s="104"/>
    </row>
    <row r="509" spans="29:44" ht="12.75">
      <c r="AC509" s="100"/>
      <c r="AD509" s="104"/>
      <c r="AE509" s="104"/>
      <c r="AF509" s="104"/>
      <c r="AG509" s="104"/>
      <c r="AH509" s="104"/>
      <c r="AI509" s="104"/>
      <c r="AJ509" s="104"/>
      <c r="AK509" s="104"/>
      <c r="AL509" s="104"/>
      <c r="AM509" s="104"/>
      <c r="AN509" s="104"/>
      <c r="AO509" s="104"/>
      <c r="AP509" s="104"/>
      <c r="AQ509" s="104"/>
      <c r="AR509" s="104"/>
    </row>
    <row r="510" spans="29:44" ht="12.75">
      <c r="AC510" s="100"/>
      <c r="AD510" s="104"/>
      <c r="AE510" s="104"/>
      <c r="AF510" s="104"/>
      <c r="AG510" s="104"/>
      <c r="AH510" s="104"/>
      <c r="AI510" s="104"/>
      <c r="AJ510" s="104"/>
      <c r="AK510" s="104"/>
      <c r="AL510" s="104"/>
      <c r="AM510" s="104"/>
      <c r="AN510" s="104"/>
      <c r="AO510" s="104"/>
      <c r="AP510" s="104"/>
      <c r="AQ510" s="104"/>
      <c r="AR510" s="104"/>
    </row>
    <row r="511" spans="29:44" ht="12.75">
      <c r="AC511" s="100"/>
      <c r="AD511" s="104"/>
      <c r="AE511" s="104"/>
      <c r="AF511" s="104"/>
      <c r="AG511" s="104"/>
      <c r="AH511" s="104"/>
      <c r="AI511" s="104"/>
      <c r="AJ511" s="104"/>
      <c r="AK511" s="104"/>
      <c r="AL511" s="104"/>
      <c r="AM511" s="104"/>
      <c r="AN511" s="104"/>
      <c r="AO511" s="104"/>
      <c r="AP511" s="104"/>
      <c r="AQ511" s="104"/>
      <c r="AR511" s="104"/>
    </row>
    <row r="512" spans="29:44" ht="12.75">
      <c r="AC512" s="100"/>
      <c r="AD512" s="104"/>
      <c r="AE512" s="104"/>
      <c r="AF512" s="104"/>
      <c r="AG512" s="104"/>
      <c r="AH512" s="104"/>
      <c r="AI512" s="104"/>
      <c r="AJ512" s="104"/>
      <c r="AK512" s="104"/>
      <c r="AL512" s="104"/>
      <c r="AM512" s="104"/>
      <c r="AN512" s="104"/>
      <c r="AO512" s="104"/>
      <c r="AP512" s="104"/>
      <c r="AQ512" s="104"/>
      <c r="AR512" s="104"/>
    </row>
    <row r="513" spans="29:44" ht="12.75">
      <c r="AC513" s="100"/>
      <c r="AD513" s="104"/>
      <c r="AE513" s="104"/>
      <c r="AF513" s="104"/>
      <c r="AG513" s="104"/>
      <c r="AH513" s="104"/>
      <c r="AI513" s="104"/>
      <c r="AJ513" s="104"/>
      <c r="AK513" s="104"/>
      <c r="AL513" s="104"/>
      <c r="AM513" s="104"/>
      <c r="AN513" s="104"/>
      <c r="AO513" s="104"/>
      <c r="AP513" s="104"/>
      <c r="AQ513" s="104"/>
      <c r="AR513" s="104"/>
    </row>
    <row r="514" spans="29:44" ht="12.75">
      <c r="AC514" s="100"/>
      <c r="AD514" s="104"/>
      <c r="AE514" s="104"/>
      <c r="AF514" s="104"/>
      <c r="AG514" s="104"/>
      <c r="AH514" s="104"/>
      <c r="AI514" s="104"/>
      <c r="AJ514" s="104"/>
      <c r="AK514" s="104"/>
      <c r="AL514" s="104"/>
      <c r="AM514" s="104"/>
      <c r="AN514" s="104"/>
      <c r="AO514" s="104"/>
      <c r="AP514" s="104"/>
      <c r="AQ514" s="104"/>
      <c r="AR514" s="104"/>
    </row>
    <row r="515" spans="29:44" ht="12.75">
      <c r="AC515" s="100"/>
      <c r="AD515" s="104"/>
      <c r="AE515" s="104"/>
      <c r="AF515" s="104"/>
      <c r="AG515" s="104"/>
      <c r="AH515" s="104"/>
      <c r="AI515" s="104"/>
      <c r="AJ515" s="104"/>
      <c r="AK515" s="104"/>
      <c r="AL515" s="104"/>
      <c r="AM515" s="104"/>
      <c r="AN515" s="104"/>
      <c r="AO515" s="104"/>
      <c r="AP515" s="104"/>
      <c r="AQ515" s="104"/>
      <c r="AR515" s="104"/>
    </row>
    <row r="516" spans="29:44" ht="12.75">
      <c r="AC516" s="100"/>
      <c r="AD516" s="104"/>
      <c r="AE516" s="104"/>
      <c r="AF516" s="104"/>
      <c r="AG516" s="104"/>
      <c r="AH516" s="104"/>
      <c r="AI516" s="104"/>
      <c r="AJ516" s="104"/>
      <c r="AK516" s="104"/>
      <c r="AL516" s="104"/>
      <c r="AM516" s="104"/>
      <c r="AN516" s="104"/>
      <c r="AO516" s="104"/>
      <c r="AP516" s="104"/>
      <c r="AQ516" s="104"/>
      <c r="AR516" s="104"/>
    </row>
    <row r="517" spans="29:44" ht="12.75">
      <c r="AC517" s="100"/>
      <c r="AD517" s="104"/>
      <c r="AE517" s="104"/>
      <c r="AF517" s="104"/>
      <c r="AG517" s="104"/>
      <c r="AH517" s="104"/>
      <c r="AI517" s="104"/>
      <c r="AJ517" s="104"/>
      <c r="AK517" s="104"/>
      <c r="AL517" s="104"/>
      <c r="AM517" s="104"/>
      <c r="AN517" s="104"/>
      <c r="AO517" s="104"/>
      <c r="AP517" s="104"/>
      <c r="AQ517" s="104"/>
      <c r="AR517" s="104"/>
    </row>
    <row r="518" spans="29:44" ht="12.75">
      <c r="AC518" s="100"/>
      <c r="AD518" s="104"/>
      <c r="AE518" s="104"/>
      <c r="AF518" s="104"/>
      <c r="AG518" s="104"/>
      <c r="AH518" s="104"/>
      <c r="AI518" s="104"/>
      <c r="AJ518" s="104"/>
      <c r="AK518" s="104"/>
      <c r="AL518" s="104"/>
      <c r="AM518" s="104"/>
      <c r="AN518" s="104"/>
      <c r="AO518" s="104"/>
      <c r="AP518" s="104"/>
      <c r="AQ518" s="104"/>
      <c r="AR518" s="104"/>
    </row>
    <row r="519" spans="29:44" ht="12.75">
      <c r="AC519" s="100"/>
      <c r="AD519" s="104"/>
      <c r="AE519" s="104"/>
      <c r="AF519" s="104"/>
      <c r="AG519" s="104"/>
      <c r="AH519" s="104"/>
      <c r="AI519" s="104"/>
      <c r="AJ519" s="104"/>
      <c r="AK519" s="104"/>
      <c r="AL519" s="104"/>
      <c r="AM519" s="104"/>
      <c r="AN519" s="104"/>
      <c r="AO519" s="104"/>
      <c r="AP519" s="104"/>
      <c r="AQ519" s="104"/>
      <c r="AR519" s="104"/>
    </row>
    <row r="520" spans="29:44" ht="12.75">
      <c r="AC520" s="100"/>
      <c r="AD520" s="104"/>
      <c r="AE520" s="104"/>
      <c r="AF520" s="104"/>
      <c r="AG520" s="104"/>
      <c r="AH520" s="104"/>
      <c r="AI520" s="104"/>
      <c r="AJ520" s="104"/>
      <c r="AK520" s="104"/>
      <c r="AL520" s="104"/>
      <c r="AM520" s="104"/>
      <c r="AN520" s="104"/>
      <c r="AO520" s="104"/>
      <c r="AP520" s="104"/>
      <c r="AQ520" s="104"/>
      <c r="AR520" s="104"/>
    </row>
    <row r="521" spans="29:44" ht="12.75">
      <c r="AC521" s="100"/>
      <c r="AD521" s="104"/>
      <c r="AE521" s="104"/>
      <c r="AF521" s="104"/>
      <c r="AG521" s="104"/>
      <c r="AH521" s="104"/>
      <c r="AI521" s="104"/>
      <c r="AJ521" s="104"/>
      <c r="AK521" s="104"/>
      <c r="AL521" s="104"/>
      <c r="AM521" s="104"/>
      <c r="AN521" s="104"/>
      <c r="AO521" s="104"/>
      <c r="AP521" s="104"/>
      <c r="AQ521" s="104"/>
      <c r="AR521" s="104"/>
    </row>
    <row r="522" spans="29:44" ht="12.75">
      <c r="AC522" s="100"/>
      <c r="AD522" s="104"/>
      <c r="AE522" s="104"/>
      <c r="AF522" s="104"/>
      <c r="AG522" s="104"/>
      <c r="AH522" s="104"/>
      <c r="AI522" s="104"/>
      <c r="AJ522" s="104"/>
      <c r="AK522" s="104"/>
      <c r="AL522" s="104"/>
      <c r="AM522" s="104"/>
      <c r="AN522" s="104"/>
      <c r="AO522" s="104"/>
      <c r="AP522" s="104"/>
      <c r="AQ522" s="104"/>
      <c r="AR522" s="104"/>
    </row>
    <row r="523" spans="29:44" ht="12.75">
      <c r="AC523" s="100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  <c r="AO523" s="104"/>
      <c r="AP523" s="104"/>
      <c r="AQ523" s="104"/>
      <c r="AR523" s="104"/>
    </row>
    <row r="524" spans="29:44" ht="12.75">
      <c r="AC524" s="100"/>
      <c r="AD524" s="104"/>
      <c r="AE524" s="104"/>
      <c r="AF524" s="104"/>
      <c r="AG524" s="104"/>
      <c r="AH524" s="104"/>
      <c r="AI524" s="104"/>
      <c r="AJ524" s="104"/>
      <c r="AK524" s="104"/>
      <c r="AL524" s="104"/>
      <c r="AM524" s="104"/>
      <c r="AN524" s="104"/>
      <c r="AO524" s="104"/>
      <c r="AP524" s="104"/>
      <c r="AQ524" s="104"/>
      <c r="AR524" s="104"/>
    </row>
    <row r="525" spans="29:44" ht="12.75">
      <c r="AC525" s="100"/>
      <c r="AD525" s="104"/>
      <c r="AE525" s="104"/>
      <c r="AF525" s="104"/>
      <c r="AG525" s="104"/>
      <c r="AH525" s="104"/>
      <c r="AI525" s="104"/>
      <c r="AJ525" s="104"/>
      <c r="AK525" s="104"/>
      <c r="AL525" s="104"/>
      <c r="AM525" s="104"/>
      <c r="AN525" s="104"/>
      <c r="AO525" s="104"/>
      <c r="AP525" s="104"/>
      <c r="AQ525" s="104"/>
      <c r="AR525" s="104"/>
    </row>
    <row r="526" spans="29:44" ht="12.75">
      <c r="AC526" s="100"/>
      <c r="AD526" s="104"/>
      <c r="AE526" s="104"/>
      <c r="AF526" s="104"/>
      <c r="AG526" s="104"/>
      <c r="AH526" s="104"/>
      <c r="AI526" s="104"/>
      <c r="AJ526" s="104"/>
      <c r="AK526" s="104"/>
      <c r="AL526" s="104"/>
      <c r="AM526" s="104"/>
      <c r="AN526" s="104"/>
      <c r="AO526" s="104"/>
      <c r="AP526" s="104"/>
      <c r="AQ526" s="104"/>
      <c r="AR526" s="104"/>
    </row>
    <row r="527" spans="29:44" ht="12.75">
      <c r="AC527" s="100"/>
      <c r="AD527" s="104"/>
      <c r="AE527" s="104"/>
      <c r="AF527" s="104"/>
      <c r="AG527" s="104"/>
      <c r="AH527" s="104"/>
      <c r="AI527" s="104"/>
      <c r="AJ527" s="104"/>
      <c r="AK527" s="104"/>
      <c r="AL527" s="104"/>
      <c r="AM527" s="104"/>
      <c r="AN527" s="104"/>
      <c r="AO527" s="104"/>
      <c r="AP527" s="104"/>
      <c r="AQ527" s="104"/>
      <c r="AR527" s="104"/>
    </row>
    <row r="528" spans="29:44" ht="12.75">
      <c r="AC528" s="100"/>
      <c r="AD528" s="104"/>
      <c r="AE528" s="104"/>
      <c r="AF528" s="104"/>
      <c r="AG528" s="104"/>
      <c r="AH528" s="104"/>
      <c r="AI528" s="104"/>
      <c r="AJ528" s="104"/>
      <c r="AK528" s="104"/>
      <c r="AL528" s="104"/>
      <c r="AM528" s="104"/>
      <c r="AN528" s="104"/>
      <c r="AO528" s="104"/>
      <c r="AP528" s="104"/>
      <c r="AQ528" s="104"/>
      <c r="AR528" s="104"/>
    </row>
    <row r="529" spans="29:44" ht="12.75">
      <c r="AC529" s="100"/>
      <c r="AD529" s="104"/>
      <c r="AE529" s="104"/>
      <c r="AF529" s="104"/>
      <c r="AG529" s="104"/>
      <c r="AH529" s="104"/>
      <c r="AI529" s="104"/>
      <c r="AJ529" s="104"/>
      <c r="AK529" s="104"/>
      <c r="AL529" s="104"/>
      <c r="AM529" s="104"/>
      <c r="AN529" s="104"/>
      <c r="AO529" s="104"/>
      <c r="AP529" s="104"/>
      <c r="AQ529" s="104"/>
      <c r="AR529" s="104"/>
    </row>
    <row r="530" spans="29:44" ht="12.75">
      <c r="AC530" s="100"/>
      <c r="AD530" s="104"/>
      <c r="AE530" s="104"/>
      <c r="AF530" s="104"/>
      <c r="AG530" s="104"/>
      <c r="AH530" s="104"/>
      <c r="AI530" s="104"/>
      <c r="AJ530" s="104"/>
      <c r="AK530" s="104"/>
      <c r="AL530" s="104"/>
      <c r="AM530" s="104"/>
      <c r="AN530" s="104"/>
      <c r="AO530" s="104"/>
      <c r="AP530" s="104"/>
      <c r="AQ530" s="104"/>
      <c r="AR530" s="104"/>
    </row>
    <row r="531" spans="29:44" ht="12.75">
      <c r="AC531" s="100"/>
      <c r="AD531" s="104"/>
      <c r="AE531" s="104"/>
      <c r="AF531" s="104"/>
      <c r="AG531" s="104"/>
      <c r="AH531" s="104"/>
      <c r="AI531" s="104"/>
      <c r="AJ531" s="104"/>
      <c r="AK531" s="104"/>
      <c r="AL531" s="104"/>
      <c r="AM531" s="104"/>
      <c r="AN531" s="104"/>
      <c r="AO531" s="104"/>
      <c r="AP531" s="104"/>
      <c r="AQ531" s="104"/>
      <c r="AR531" s="104"/>
    </row>
    <row r="532" spans="29:44" ht="12.75">
      <c r="AC532" s="100"/>
      <c r="AD532" s="104"/>
      <c r="AE532" s="104"/>
      <c r="AF532" s="104"/>
      <c r="AG532" s="104"/>
      <c r="AH532" s="104"/>
      <c r="AI532" s="104"/>
      <c r="AJ532" s="104"/>
      <c r="AK532" s="104"/>
      <c r="AL532" s="104"/>
      <c r="AM532" s="104"/>
      <c r="AN532" s="104"/>
      <c r="AO532" s="104"/>
      <c r="AP532" s="104"/>
      <c r="AQ532" s="104"/>
      <c r="AR532" s="104"/>
    </row>
    <row r="533" spans="29:44" ht="12.75">
      <c r="AC533" s="100"/>
      <c r="AD533" s="104"/>
      <c r="AE533" s="104"/>
      <c r="AF533" s="104"/>
      <c r="AG533" s="104"/>
      <c r="AH533" s="104"/>
      <c r="AI533" s="104"/>
      <c r="AJ533" s="104"/>
      <c r="AK533" s="104"/>
      <c r="AL533" s="104"/>
      <c r="AM533" s="104"/>
      <c r="AN533" s="104"/>
      <c r="AO533" s="104"/>
      <c r="AP533" s="104"/>
      <c r="AQ533" s="104"/>
      <c r="AR533" s="104"/>
    </row>
    <row r="534" spans="29:44" ht="12.75">
      <c r="AC534" s="100"/>
      <c r="AD534" s="104"/>
      <c r="AE534" s="104"/>
      <c r="AF534" s="104"/>
      <c r="AG534" s="104"/>
      <c r="AH534" s="104"/>
      <c r="AI534" s="104"/>
      <c r="AJ534" s="104"/>
      <c r="AK534" s="104"/>
      <c r="AL534" s="104"/>
      <c r="AM534" s="104"/>
      <c r="AN534" s="104"/>
      <c r="AO534" s="104"/>
      <c r="AP534" s="104"/>
      <c r="AQ534" s="104"/>
      <c r="AR534" s="104"/>
    </row>
    <row r="535" spans="29:44" ht="12.75">
      <c r="AC535" s="100"/>
      <c r="AD535" s="104"/>
      <c r="AE535" s="104"/>
      <c r="AF535" s="104"/>
      <c r="AG535" s="104"/>
      <c r="AH535" s="104"/>
      <c r="AI535" s="104"/>
      <c r="AJ535" s="104"/>
      <c r="AK535" s="104"/>
      <c r="AL535" s="104"/>
      <c r="AM535" s="104"/>
      <c r="AN535" s="104"/>
      <c r="AO535" s="104"/>
      <c r="AP535" s="104"/>
      <c r="AQ535" s="104"/>
      <c r="AR535" s="104"/>
    </row>
    <row r="536" spans="29:44" ht="12.75">
      <c r="AC536" s="100"/>
      <c r="AD536" s="104"/>
      <c r="AE536" s="104"/>
      <c r="AF536" s="104"/>
      <c r="AG536" s="104"/>
      <c r="AH536" s="104"/>
      <c r="AI536" s="104"/>
      <c r="AJ536" s="104"/>
      <c r="AK536" s="104"/>
      <c r="AL536" s="104"/>
      <c r="AM536" s="104"/>
      <c r="AN536" s="104"/>
      <c r="AO536" s="104"/>
      <c r="AP536" s="104"/>
      <c r="AQ536" s="104"/>
      <c r="AR536" s="104"/>
    </row>
    <row r="537" spans="29:44" ht="12.75">
      <c r="AC537" s="100"/>
      <c r="AD537" s="104"/>
      <c r="AE537" s="104"/>
      <c r="AF537" s="104"/>
      <c r="AG537" s="104"/>
      <c r="AH537" s="104"/>
      <c r="AI537" s="104"/>
      <c r="AJ537" s="104"/>
      <c r="AK537" s="104"/>
      <c r="AL537" s="104"/>
      <c r="AM537" s="104"/>
      <c r="AN537" s="104"/>
      <c r="AO537" s="104"/>
      <c r="AP537" s="104"/>
      <c r="AQ537" s="104"/>
      <c r="AR537" s="104"/>
    </row>
    <row r="538" spans="29:44" ht="12.75">
      <c r="AC538" s="100"/>
      <c r="AD538" s="104"/>
      <c r="AE538" s="104"/>
      <c r="AF538" s="104"/>
      <c r="AG538" s="104"/>
      <c r="AH538" s="104"/>
      <c r="AI538" s="104"/>
      <c r="AJ538" s="104"/>
      <c r="AK538" s="104"/>
      <c r="AL538" s="104"/>
      <c r="AM538" s="104"/>
      <c r="AN538" s="104"/>
      <c r="AO538" s="104"/>
      <c r="AP538" s="104"/>
      <c r="AQ538" s="104"/>
      <c r="AR538" s="104"/>
    </row>
    <row r="539" spans="29:44" ht="12.75">
      <c r="AC539" s="100"/>
      <c r="AD539" s="104"/>
      <c r="AE539" s="104"/>
      <c r="AF539" s="104"/>
      <c r="AG539" s="104"/>
      <c r="AH539" s="104"/>
      <c r="AI539" s="104"/>
      <c r="AJ539" s="104"/>
      <c r="AK539" s="104"/>
      <c r="AL539" s="104"/>
      <c r="AM539" s="104"/>
      <c r="AN539" s="104"/>
      <c r="AO539" s="104"/>
      <c r="AP539" s="104"/>
      <c r="AQ539" s="104"/>
      <c r="AR539" s="104"/>
    </row>
    <row r="540" spans="29:44" ht="12.75">
      <c r="AC540" s="100"/>
      <c r="AD540" s="104"/>
      <c r="AE540" s="104"/>
      <c r="AF540" s="104"/>
      <c r="AG540" s="104"/>
      <c r="AH540" s="104"/>
      <c r="AI540" s="104"/>
      <c r="AJ540" s="104"/>
      <c r="AK540" s="104"/>
      <c r="AL540" s="104"/>
      <c r="AM540" s="104"/>
      <c r="AN540" s="104"/>
      <c r="AO540" s="104"/>
      <c r="AP540" s="104"/>
      <c r="AQ540" s="104"/>
      <c r="AR540" s="104"/>
    </row>
    <row r="541" spans="29:44" ht="12.75">
      <c r="AC541" s="100"/>
      <c r="AD541" s="104"/>
      <c r="AE541" s="104"/>
      <c r="AF541" s="104"/>
      <c r="AG541" s="104"/>
      <c r="AH541" s="104"/>
      <c r="AI541" s="104"/>
      <c r="AJ541" s="104"/>
      <c r="AK541" s="104"/>
      <c r="AL541" s="104"/>
      <c r="AM541" s="104"/>
      <c r="AN541" s="104"/>
      <c r="AO541" s="104"/>
      <c r="AP541" s="104"/>
      <c r="AQ541" s="104"/>
      <c r="AR541" s="104"/>
    </row>
    <row r="542" spans="29:44" ht="12.75">
      <c r="AC542" s="100"/>
      <c r="AD542" s="104"/>
      <c r="AE542" s="104"/>
      <c r="AF542" s="104"/>
      <c r="AG542" s="104"/>
      <c r="AH542" s="104"/>
      <c r="AI542" s="104"/>
      <c r="AJ542" s="104"/>
      <c r="AK542" s="104"/>
      <c r="AL542" s="104"/>
      <c r="AM542" s="104"/>
      <c r="AN542" s="104"/>
      <c r="AO542" s="104"/>
      <c r="AP542" s="104"/>
      <c r="AQ542" s="104"/>
      <c r="AR542" s="104"/>
    </row>
    <row r="543" spans="29:44" ht="12.75">
      <c r="AC543" s="100"/>
      <c r="AD543" s="104"/>
      <c r="AE543" s="104"/>
      <c r="AF543" s="104"/>
      <c r="AG543" s="104"/>
      <c r="AH543" s="104"/>
      <c r="AI543" s="104"/>
      <c r="AJ543" s="104"/>
      <c r="AK543" s="104"/>
      <c r="AL543" s="104"/>
      <c r="AM543" s="104"/>
      <c r="AN543" s="104"/>
      <c r="AO543" s="104"/>
      <c r="AP543" s="104"/>
      <c r="AQ543" s="104"/>
      <c r="AR543" s="104"/>
    </row>
    <row r="544" spans="29:44" ht="12.75">
      <c r="AC544" s="100"/>
      <c r="AD544" s="104"/>
      <c r="AE544" s="104"/>
      <c r="AF544" s="104"/>
      <c r="AG544" s="104"/>
      <c r="AH544" s="104"/>
      <c r="AI544" s="104"/>
      <c r="AJ544" s="104"/>
      <c r="AK544" s="104"/>
      <c r="AL544" s="104"/>
      <c r="AM544" s="104"/>
      <c r="AN544" s="104"/>
      <c r="AO544" s="104"/>
      <c r="AP544" s="104"/>
      <c r="AQ544" s="104"/>
      <c r="AR544" s="104"/>
    </row>
    <row r="545" spans="29:44" ht="12.75">
      <c r="AC545" s="100"/>
      <c r="AD545" s="104"/>
      <c r="AE545" s="104"/>
      <c r="AF545" s="104"/>
      <c r="AG545" s="104"/>
      <c r="AH545" s="104"/>
      <c r="AI545" s="104"/>
      <c r="AJ545" s="104"/>
      <c r="AK545" s="104"/>
      <c r="AL545" s="104"/>
      <c r="AM545" s="104"/>
      <c r="AN545" s="104"/>
      <c r="AO545" s="104"/>
      <c r="AP545" s="104"/>
      <c r="AQ545" s="104"/>
      <c r="AR545" s="104"/>
    </row>
    <row r="546" spans="29:44" ht="12.75">
      <c r="AC546" s="100"/>
      <c r="AD546" s="104"/>
      <c r="AE546" s="104"/>
      <c r="AF546" s="104"/>
      <c r="AG546" s="104"/>
      <c r="AH546" s="104"/>
      <c r="AI546" s="104"/>
      <c r="AJ546" s="104"/>
      <c r="AK546" s="104"/>
      <c r="AL546" s="104"/>
      <c r="AM546" s="104"/>
      <c r="AN546" s="104"/>
      <c r="AO546" s="104"/>
      <c r="AP546" s="104"/>
      <c r="AQ546" s="104"/>
      <c r="AR546" s="104"/>
    </row>
    <row r="547" spans="29:44" ht="12.75">
      <c r="AC547" s="100"/>
      <c r="AD547" s="104"/>
      <c r="AE547" s="104"/>
      <c r="AF547" s="104"/>
      <c r="AG547" s="104"/>
      <c r="AH547" s="104"/>
      <c r="AI547" s="104"/>
      <c r="AJ547" s="104"/>
      <c r="AK547" s="104"/>
      <c r="AL547" s="104"/>
      <c r="AM547" s="104"/>
      <c r="AN547" s="104"/>
      <c r="AO547" s="104"/>
      <c r="AP547" s="104"/>
      <c r="AQ547" s="104"/>
      <c r="AR547" s="104"/>
    </row>
    <row r="548" spans="29:44" ht="12.75">
      <c r="AC548" s="100"/>
      <c r="AD548" s="104"/>
      <c r="AE548" s="104"/>
      <c r="AF548" s="104"/>
      <c r="AG548" s="104"/>
      <c r="AH548" s="104"/>
      <c r="AI548" s="104"/>
      <c r="AJ548" s="104"/>
      <c r="AK548" s="104"/>
      <c r="AL548" s="104"/>
      <c r="AM548" s="104"/>
      <c r="AN548" s="104"/>
      <c r="AO548" s="104"/>
      <c r="AP548" s="104"/>
      <c r="AQ548" s="104"/>
      <c r="AR548" s="104"/>
    </row>
    <row r="549" spans="29:44" ht="12.75">
      <c r="AC549" s="100"/>
      <c r="AD549" s="104"/>
      <c r="AE549" s="104"/>
      <c r="AF549" s="104"/>
      <c r="AG549" s="104"/>
      <c r="AH549" s="104"/>
      <c r="AI549" s="104"/>
      <c r="AJ549" s="104"/>
      <c r="AK549" s="104"/>
      <c r="AL549" s="104"/>
      <c r="AM549" s="104"/>
      <c r="AN549" s="104"/>
      <c r="AO549" s="104"/>
      <c r="AP549" s="104"/>
      <c r="AQ549" s="104"/>
      <c r="AR549" s="104"/>
    </row>
    <row r="550" spans="29:44" ht="12.75">
      <c r="AC550" s="100"/>
      <c r="AD550" s="104"/>
      <c r="AE550" s="104"/>
      <c r="AF550" s="104"/>
      <c r="AG550" s="104"/>
      <c r="AH550" s="104"/>
      <c r="AI550" s="104"/>
      <c r="AJ550" s="104"/>
      <c r="AK550" s="104"/>
      <c r="AL550" s="104"/>
      <c r="AM550" s="104"/>
      <c r="AN550" s="104"/>
      <c r="AO550" s="104"/>
      <c r="AP550" s="104"/>
      <c r="AQ550" s="104"/>
      <c r="AR550" s="104"/>
    </row>
    <row r="551" spans="29:44" ht="12.75">
      <c r="AC551" s="100"/>
      <c r="AD551" s="104"/>
      <c r="AE551" s="104"/>
      <c r="AF551" s="104"/>
      <c r="AG551" s="104"/>
      <c r="AH551" s="104"/>
      <c r="AI551" s="104"/>
      <c r="AJ551" s="104"/>
      <c r="AK551" s="104"/>
      <c r="AL551" s="104"/>
      <c r="AM551" s="104"/>
      <c r="AN551" s="104"/>
      <c r="AO551" s="104"/>
      <c r="AP551" s="104"/>
      <c r="AQ551" s="104"/>
      <c r="AR551" s="104"/>
    </row>
    <row r="552" spans="29:44" ht="12.75">
      <c r="AC552" s="100"/>
      <c r="AD552" s="104"/>
      <c r="AE552" s="104"/>
      <c r="AF552" s="104"/>
      <c r="AG552" s="104"/>
      <c r="AH552" s="104"/>
      <c r="AI552" s="104"/>
      <c r="AJ552" s="104"/>
      <c r="AK552" s="104"/>
      <c r="AL552" s="104"/>
      <c r="AM552" s="104"/>
      <c r="AN552" s="104"/>
      <c r="AO552" s="104"/>
      <c r="AP552" s="104"/>
      <c r="AQ552" s="104"/>
      <c r="AR552" s="104"/>
    </row>
    <row r="553" spans="29:44" ht="12.75">
      <c r="AC553" s="100"/>
      <c r="AD553" s="104"/>
      <c r="AE553" s="104"/>
      <c r="AF553" s="104"/>
      <c r="AG553" s="104"/>
      <c r="AH553" s="104"/>
      <c r="AI553" s="104"/>
      <c r="AJ553" s="104"/>
      <c r="AK553" s="104"/>
      <c r="AL553" s="104"/>
      <c r="AM553" s="104"/>
      <c r="AN553" s="104"/>
      <c r="AO553" s="104"/>
      <c r="AP553" s="104"/>
      <c r="AQ553" s="104"/>
      <c r="AR553" s="104"/>
    </row>
    <row r="554" spans="29:44" ht="12.75">
      <c r="AC554" s="100"/>
      <c r="AD554" s="104"/>
      <c r="AE554" s="104"/>
      <c r="AF554" s="104"/>
      <c r="AG554" s="104"/>
      <c r="AH554" s="104"/>
      <c r="AI554" s="104"/>
      <c r="AJ554" s="104"/>
      <c r="AK554" s="104"/>
      <c r="AL554" s="104"/>
      <c r="AM554" s="104"/>
      <c r="AN554" s="104"/>
      <c r="AO554" s="104"/>
      <c r="AP554" s="104"/>
      <c r="AQ554" s="104"/>
      <c r="AR554" s="104"/>
    </row>
    <row r="555" spans="29:44" ht="12.75">
      <c r="AC555" s="100"/>
      <c r="AD555" s="104"/>
      <c r="AE555" s="104"/>
      <c r="AF555" s="104"/>
      <c r="AG555" s="104"/>
      <c r="AH555" s="104"/>
      <c r="AI555" s="104"/>
      <c r="AJ555" s="104"/>
      <c r="AK555" s="104"/>
      <c r="AL555" s="104"/>
      <c r="AM555" s="104"/>
      <c r="AN555" s="104"/>
      <c r="AO555" s="104"/>
      <c r="AP555" s="104"/>
      <c r="AQ555" s="104"/>
      <c r="AR555" s="104"/>
    </row>
    <row r="556" spans="29:44" ht="12.75">
      <c r="AC556" s="100"/>
      <c r="AD556" s="104"/>
      <c r="AE556" s="104"/>
      <c r="AF556" s="104"/>
      <c r="AG556" s="104"/>
      <c r="AH556" s="104"/>
      <c r="AI556" s="104"/>
      <c r="AJ556" s="104"/>
      <c r="AK556" s="104"/>
      <c r="AL556" s="104"/>
      <c r="AM556" s="104"/>
      <c r="AN556" s="104"/>
      <c r="AO556" s="104"/>
      <c r="AP556" s="104"/>
      <c r="AQ556" s="104"/>
      <c r="AR556" s="104"/>
    </row>
    <row r="557" spans="29:44" ht="12.75">
      <c r="AC557" s="100"/>
      <c r="AD557" s="104"/>
      <c r="AE557" s="104"/>
      <c r="AF557" s="104"/>
      <c r="AG557" s="104"/>
      <c r="AH557" s="104"/>
      <c r="AI557" s="104"/>
      <c r="AJ557" s="104"/>
      <c r="AK557" s="104"/>
      <c r="AL557" s="104"/>
      <c r="AM557" s="104"/>
      <c r="AN557" s="104"/>
      <c r="AO557" s="104"/>
      <c r="AP557" s="104"/>
      <c r="AQ557" s="104"/>
      <c r="AR557" s="104"/>
    </row>
    <row r="558" spans="29:44" ht="12.75">
      <c r="AC558" s="100"/>
      <c r="AD558" s="104"/>
      <c r="AE558" s="104"/>
      <c r="AF558" s="104"/>
      <c r="AG558" s="104"/>
      <c r="AH558" s="104"/>
      <c r="AI558" s="104"/>
      <c r="AJ558" s="104"/>
      <c r="AK558" s="104"/>
      <c r="AL558" s="104"/>
      <c r="AM558" s="104"/>
      <c r="AN558" s="104"/>
      <c r="AO558" s="104"/>
      <c r="AP558" s="104"/>
      <c r="AQ558" s="104"/>
      <c r="AR558" s="104"/>
    </row>
    <row r="559" spans="29:44" ht="12.75">
      <c r="AC559" s="100"/>
      <c r="AD559" s="104"/>
      <c r="AE559" s="104"/>
      <c r="AF559" s="104"/>
      <c r="AG559" s="104"/>
      <c r="AH559" s="104"/>
      <c r="AI559" s="104"/>
      <c r="AJ559" s="104"/>
      <c r="AK559" s="104"/>
      <c r="AL559" s="104"/>
      <c r="AM559" s="104"/>
      <c r="AN559" s="104"/>
      <c r="AO559" s="104"/>
      <c r="AP559" s="104"/>
      <c r="AQ559" s="104"/>
      <c r="AR559" s="104"/>
    </row>
    <row r="560" spans="29:44" ht="12.75">
      <c r="AC560" s="100"/>
      <c r="AD560" s="104"/>
      <c r="AE560" s="104"/>
      <c r="AF560" s="104"/>
      <c r="AG560" s="104"/>
      <c r="AH560" s="104"/>
      <c r="AI560" s="104"/>
      <c r="AJ560" s="104"/>
      <c r="AK560" s="104"/>
      <c r="AL560" s="104"/>
      <c r="AM560" s="104"/>
      <c r="AN560" s="104"/>
      <c r="AO560" s="104"/>
      <c r="AP560" s="104"/>
      <c r="AQ560" s="104"/>
      <c r="AR560" s="104"/>
    </row>
    <row r="561" spans="29:44" ht="12.75">
      <c r="AC561" s="100"/>
      <c r="AD561" s="104"/>
      <c r="AE561" s="104"/>
      <c r="AF561" s="104"/>
      <c r="AG561" s="104"/>
      <c r="AH561" s="104"/>
      <c r="AI561" s="104"/>
      <c r="AJ561" s="104"/>
      <c r="AK561" s="104"/>
      <c r="AL561" s="104"/>
      <c r="AM561" s="104"/>
      <c r="AN561" s="104"/>
      <c r="AO561" s="104"/>
      <c r="AP561" s="104"/>
      <c r="AQ561" s="104"/>
      <c r="AR561" s="104"/>
    </row>
    <row r="562" spans="29:44" ht="12.75">
      <c r="AC562" s="100"/>
      <c r="AD562" s="104"/>
      <c r="AE562" s="104"/>
      <c r="AF562" s="104"/>
      <c r="AG562" s="104"/>
      <c r="AH562" s="104"/>
      <c r="AI562" s="104"/>
      <c r="AJ562" s="104"/>
      <c r="AK562" s="104"/>
      <c r="AL562" s="104"/>
      <c r="AM562" s="104"/>
      <c r="AN562" s="104"/>
      <c r="AO562" s="104"/>
      <c r="AP562" s="104"/>
      <c r="AQ562" s="104"/>
      <c r="AR562" s="104"/>
    </row>
    <row r="563" spans="29:44" ht="12.75">
      <c r="AC563" s="100"/>
      <c r="AD563" s="104"/>
      <c r="AE563" s="104"/>
      <c r="AF563" s="104"/>
      <c r="AG563" s="104"/>
      <c r="AH563" s="104"/>
      <c r="AI563" s="104"/>
      <c r="AJ563" s="104"/>
      <c r="AK563" s="104"/>
      <c r="AL563" s="104"/>
      <c r="AM563" s="104"/>
      <c r="AN563" s="104"/>
      <c r="AO563" s="104"/>
      <c r="AP563" s="104"/>
      <c r="AQ563" s="104"/>
      <c r="AR563" s="104"/>
    </row>
    <row r="564" spans="29:44" ht="12.75">
      <c r="AC564" s="100"/>
      <c r="AD564" s="104"/>
      <c r="AE564" s="104"/>
      <c r="AF564" s="104"/>
      <c r="AG564" s="104"/>
      <c r="AH564" s="104"/>
      <c r="AI564" s="104"/>
      <c r="AJ564" s="104"/>
      <c r="AK564" s="104"/>
      <c r="AL564" s="104"/>
      <c r="AM564" s="104"/>
      <c r="AN564" s="104"/>
      <c r="AO564" s="104"/>
      <c r="AP564" s="104"/>
      <c r="AQ564" s="104"/>
      <c r="AR564" s="104"/>
    </row>
    <row r="565" spans="29:44" ht="12.75">
      <c r="AC565" s="100"/>
      <c r="AD565" s="104"/>
      <c r="AE565" s="104"/>
      <c r="AF565" s="104"/>
      <c r="AG565" s="104"/>
      <c r="AH565" s="104"/>
      <c r="AI565" s="104"/>
      <c r="AJ565" s="104"/>
      <c r="AK565" s="104"/>
      <c r="AL565" s="104"/>
      <c r="AM565" s="104"/>
      <c r="AN565" s="104"/>
      <c r="AO565" s="104"/>
      <c r="AP565" s="104"/>
      <c r="AQ565" s="104"/>
      <c r="AR565" s="104"/>
    </row>
    <row r="566" spans="29:44" ht="12.75">
      <c r="AC566" s="100"/>
      <c r="AD566" s="104"/>
      <c r="AE566" s="104"/>
      <c r="AF566" s="104"/>
      <c r="AG566" s="104"/>
      <c r="AH566" s="104"/>
      <c r="AI566" s="104"/>
      <c r="AJ566" s="104"/>
      <c r="AK566" s="104"/>
      <c r="AL566" s="104"/>
      <c r="AM566" s="104"/>
      <c r="AN566" s="104"/>
      <c r="AO566" s="104"/>
      <c r="AP566" s="104"/>
      <c r="AQ566" s="104"/>
      <c r="AR566" s="104"/>
    </row>
    <row r="567" spans="29:44" ht="12.75">
      <c r="AC567" s="100"/>
      <c r="AD567" s="104"/>
      <c r="AE567" s="104"/>
      <c r="AF567" s="104"/>
      <c r="AG567" s="104"/>
      <c r="AH567" s="104"/>
      <c r="AI567" s="104"/>
      <c r="AJ567" s="104"/>
      <c r="AK567" s="104"/>
      <c r="AL567" s="104"/>
      <c r="AM567" s="104"/>
      <c r="AN567" s="104"/>
      <c r="AO567" s="104"/>
      <c r="AP567" s="104"/>
      <c r="AQ567" s="104"/>
      <c r="AR567" s="104"/>
    </row>
    <row r="568" spans="29:44" ht="12.75">
      <c r="AC568" s="100"/>
      <c r="AD568" s="104"/>
      <c r="AE568" s="104"/>
      <c r="AF568" s="104"/>
      <c r="AG568" s="104"/>
      <c r="AH568" s="104"/>
      <c r="AI568" s="104"/>
      <c r="AJ568" s="104"/>
      <c r="AK568" s="104"/>
      <c r="AL568" s="104"/>
      <c r="AM568" s="104"/>
      <c r="AN568" s="104"/>
      <c r="AO568" s="104"/>
      <c r="AP568" s="104"/>
      <c r="AQ568" s="104"/>
      <c r="AR568" s="104"/>
    </row>
    <row r="569" spans="29:44" ht="12.75">
      <c r="AC569" s="100"/>
      <c r="AD569" s="104"/>
      <c r="AE569" s="104"/>
      <c r="AF569" s="104"/>
      <c r="AG569" s="104"/>
      <c r="AH569" s="104"/>
      <c r="AI569" s="104"/>
      <c r="AJ569" s="104"/>
      <c r="AK569" s="104"/>
      <c r="AL569" s="104"/>
      <c r="AM569" s="104"/>
      <c r="AN569" s="104"/>
      <c r="AO569" s="104"/>
      <c r="AP569" s="104"/>
      <c r="AQ569" s="104"/>
      <c r="AR569" s="104"/>
    </row>
    <row r="570" spans="29:44" ht="12.75">
      <c r="AC570" s="100"/>
      <c r="AD570" s="104"/>
      <c r="AE570" s="104"/>
      <c r="AF570" s="104"/>
      <c r="AG570" s="104"/>
      <c r="AH570" s="104"/>
      <c r="AI570" s="104"/>
      <c r="AJ570" s="104"/>
      <c r="AK570" s="104"/>
      <c r="AL570" s="104"/>
      <c r="AM570" s="104"/>
      <c r="AN570" s="104"/>
      <c r="AO570" s="104"/>
      <c r="AP570" s="104"/>
      <c r="AQ570" s="104"/>
      <c r="AR570" s="104"/>
    </row>
    <row r="571" spans="29:44" ht="12.75">
      <c r="AC571" s="100"/>
      <c r="AD571" s="104"/>
      <c r="AE571" s="104"/>
      <c r="AF571" s="104"/>
      <c r="AG571" s="104"/>
      <c r="AH571" s="104"/>
      <c r="AI571" s="104"/>
      <c r="AJ571" s="104"/>
      <c r="AK571" s="104"/>
      <c r="AL571" s="104"/>
      <c r="AM571" s="104"/>
      <c r="AN571" s="104"/>
      <c r="AO571" s="104"/>
      <c r="AP571" s="104"/>
      <c r="AQ571" s="104"/>
      <c r="AR571" s="104"/>
    </row>
    <row r="572" spans="29:44" ht="12.75">
      <c r="AC572" s="100"/>
      <c r="AD572" s="104"/>
      <c r="AE572" s="104"/>
      <c r="AF572" s="104"/>
      <c r="AG572" s="104"/>
      <c r="AH572" s="104"/>
      <c r="AI572" s="104"/>
      <c r="AJ572" s="104"/>
      <c r="AK572" s="104"/>
      <c r="AL572" s="104"/>
      <c r="AM572" s="104"/>
      <c r="AN572" s="104"/>
      <c r="AO572" s="104"/>
      <c r="AP572" s="104"/>
      <c r="AQ572" s="104"/>
      <c r="AR572" s="104"/>
    </row>
    <row r="573" spans="29:44" ht="12.75">
      <c r="AC573" s="100"/>
      <c r="AD573" s="104"/>
      <c r="AE573" s="104"/>
      <c r="AF573" s="104"/>
      <c r="AG573" s="104"/>
      <c r="AH573" s="104"/>
      <c r="AI573" s="104"/>
      <c r="AJ573" s="104"/>
      <c r="AK573" s="104"/>
      <c r="AL573" s="104"/>
      <c r="AM573" s="104"/>
      <c r="AN573" s="104"/>
      <c r="AO573" s="104"/>
      <c r="AP573" s="104"/>
      <c r="AQ573" s="104"/>
      <c r="AR573" s="104"/>
    </row>
    <row r="574" spans="29:44" ht="12.75">
      <c r="AC574" s="100"/>
      <c r="AD574" s="104"/>
      <c r="AE574" s="104"/>
      <c r="AF574" s="104"/>
      <c r="AG574" s="104"/>
      <c r="AH574" s="104"/>
      <c r="AI574" s="104"/>
      <c r="AJ574" s="104"/>
      <c r="AK574" s="104"/>
      <c r="AL574" s="104"/>
      <c r="AM574" s="104"/>
      <c r="AN574" s="104"/>
      <c r="AO574" s="104"/>
      <c r="AP574" s="104"/>
      <c r="AQ574" s="104"/>
      <c r="AR574" s="104"/>
    </row>
    <row r="575" spans="29:44" ht="12.75">
      <c r="AC575" s="100"/>
      <c r="AD575" s="104"/>
      <c r="AE575" s="104"/>
      <c r="AF575" s="104"/>
      <c r="AG575" s="104"/>
      <c r="AH575" s="104"/>
      <c r="AI575" s="104"/>
      <c r="AJ575" s="104"/>
      <c r="AK575" s="104"/>
      <c r="AL575" s="104"/>
      <c r="AM575" s="104"/>
      <c r="AN575" s="104"/>
      <c r="AO575" s="104"/>
      <c r="AP575" s="104"/>
      <c r="AQ575" s="104"/>
      <c r="AR575" s="104"/>
    </row>
    <row r="576" spans="29:44" ht="12.75">
      <c r="AC576" s="100"/>
      <c r="AD576" s="104"/>
      <c r="AE576" s="104"/>
      <c r="AF576" s="104"/>
      <c r="AG576" s="104"/>
      <c r="AH576" s="104"/>
      <c r="AI576" s="104"/>
      <c r="AJ576" s="104"/>
      <c r="AK576" s="104"/>
      <c r="AL576" s="104"/>
      <c r="AM576" s="104"/>
      <c r="AN576" s="104"/>
      <c r="AO576" s="104"/>
      <c r="AP576" s="104"/>
      <c r="AQ576" s="104"/>
      <c r="AR576" s="104"/>
    </row>
    <row r="577" spans="29:44" ht="12.75">
      <c r="AC577" s="100"/>
      <c r="AD577" s="104"/>
      <c r="AE577" s="104"/>
      <c r="AF577" s="104"/>
      <c r="AG577" s="104"/>
      <c r="AH577" s="104"/>
      <c r="AI577" s="104"/>
      <c r="AJ577" s="104"/>
      <c r="AK577" s="104"/>
      <c r="AL577" s="104"/>
      <c r="AM577" s="104"/>
      <c r="AN577" s="104"/>
      <c r="AO577" s="104"/>
      <c r="AP577" s="104"/>
      <c r="AQ577" s="104"/>
      <c r="AR577" s="104"/>
    </row>
    <row r="578" spans="29:44" ht="12.75">
      <c r="AC578" s="100"/>
      <c r="AD578" s="104"/>
      <c r="AE578" s="104"/>
      <c r="AF578" s="104"/>
      <c r="AG578" s="104"/>
      <c r="AH578" s="104"/>
      <c r="AI578" s="104"/>
      <c r="AJ578" s="104"/>
      <c r="AK578" s="104"/>
      <c r="AL578" s="104"/>
      <c r="AM578" s="104"/>
      <c r="AN578" s="104"/>
      <c r="AO578" s="104"/>
      <c r="AP578" s="104"/>
      <c r="AQ578" s="104"/>
      <c r="AR578" s="104"/>
    </row>
    <row r="579" spans="29:44" ht="12.75">
      <c r="AC579" s="100"/>
      <c r="AD579" s="104"/>
      <c r="AE579" s="104"/>
      <c r="AF579" s="104"/>
      <c r="AG579" s="104"/>
      <c r="AH579" s="104"/>
      <c r="AI579" s="104"/>
      <c r="AJ579" s="104"/>
      <c r="AK579" s="104"/>
      <c r="AL579" s="104"/>
      <c r="AM579" s="104"/>
      <c r="AN579" s="104"/>
      <c r="AO579" s="104"/>
      <c r="AP579" s="104"/>
      <c r="AQ579" s="104"/>
      <c r="AR579" s="104"/>
    </row>
    <row r="580" spans="29:44" ht="12.75">
      <c r="AC580" s="100"/>
      <c r="AD580" s="104"/>
      <c r="AE580" s="104"/>
      <c r="AF580" s="104"/>
      <c r="AG580" s="104"/>
      <c r="AH580" s="104"/>
      <c r="AI580" s="104"/>
      <c r="AJ580" s="104"/>
      <c r="AK580" s="104"/>
      <c r="AL580" s="104"/>
      <c r="AM580" s="104"/>
      <c r="AN580" s="104"/>
      <c r="AO580" s="104"/>
      <c r="AP580" s="104"/>
      <c r="AQ580" s="104"/>
      <c r="AR580" s="104"/>
    </row>
    <row r="581" spans="29:44" ht="12.75">
      <c r="AC581" s="100"/>
      <c r="AD581" s="104"/>
      <c r="AE581" s="104"/>
      <c r="AF581" s="104"/>
      <c r="AG581" s="104"/>
      <c r="AH581" s="104"/>
      <c r="AI581" s="104"/>
      <c r="AJ581" s="104"/>
      <c r="AK581" s="104"/>
      <c r="AL581" s="104"/>
      <c r="AM581" s="104"/>
      <c r="AN581" s="104"/>
      <c r="AO581" s="104"/>
      <c r="AP581" s="104"/>
      <c r="AQ581" s="104"/>
      <c r="AR581" s="104"/>
    </row>
    <row r="582" spans="29:44" ht="12.75">
      <c r="AC582" s="100"/>
      <c r="AD582" s="104"/>
      <c r="AE582" s="104"/>
      <c r="AF582" s="104"/>
      <c r="AG582" s="104"/>
      <c r="AH582" s="104"/>
      <c r="AI582" s="104"/>
      <c r="AJ582" s="104"/>
      <c r="AK582" s="104"/>
      <c r="AL582" s="104"/>
      <c r="AM582" s="104"/>
      <c r="AN582" s="104"/>
      <c r="AO582" s="104"/>
      <c r="AP582" s="104"/>
      <c r="AQ582" s="104"/>
      <c r="AR582" s="104"/>
    </row>
    <row r="583" spans="29:44" ht="12.75">
      <c r="AC583" s="100"/>
      <c r="AD583" s="104"/>
      <c r="AE583" s="104"/>
      <c r="AF583" s="104"/>
      <c r="AG583" s="104"/>
      <c r="AH583" s="104"/>
      <c r="AI583" s="104"/>
      <c r="AJ583" s="104"/>
      <c r="AK583" s="104"/>
      <c r="AL583" s="104"/>
      <c r="AM583" s="104"/>
      <c r="AN583" s="104"/>
      <c r="AO583" s="104"/>
      <c r="AP583" s="104"/>
      <c r="AQ583" s="104"/>
      <c r="AR583" s="104"/>
    </row>
    <row r="584" spans="29:44" ht="12.75">
      <c r="AC584" s="100"/>
      <c r="AD584" s="104"/>
      <c r="AE584" s="104"/>
      <c r="AF584" s="104"/>
      <c r="AG584" s="104"/>
      <c r="AH584" s="104"/>
      <c r="AI584" s="104"/>
      <c r="AJ584" s="104"/>
      <c r="AK584" s="104"/>
      <c r="AL584" s="104"/>
      <c r="AM584" s="104"/>
      <c r="AN584" s="104"/>
      <c r="AO584" s="104"/>
      <c r="AP584" s="104"/>
      <c r="AQ584" s="104"/>
      <c r="AR584" s="104"/>
    </row>
    <row r="585" spans="29:44" ht="12.75">
      <c r="AC585" s="100"/>
      <c r="AD585" s="104"/>
      <c r="AE585" s="104"/>
      <c r="AF585" s="104"/>
      <c r="AG585" s="104"/>
      <c r="AH585" s="104"/>
      <c r="AI585" s="104"/>
      <c r="AJ585" s="104"/>
      <c r="AK585" s="104"/>
      <c r="AL585" s="104"/>
      <c r="AM585" s="104"/>
      <c r="AN585" s="104"/>
      <c r="AO585" s="104"/>
      <c r="AP585" s="104"/>
      <c r="AQ585" s="104"/>
      <c r="AR585" s="104"/>
    </row>
    <row r="586" spans="29:44" ht="12.75">
      <c r="AC586" s="100"/>
      <c r="AD586" s="104"/>
      <c r="AE586" s="104"/>
      <c r="AF586" s="104"/>
      <c r="AG586" s="104"/>
      <c r="AH586" s="104"/>
      <c r="AI586" s="104"/>
      <c r="AJ586" s="104"/>
      <c r="AK586" s="104"/>
      <c r="AL586" s="104"/>
      <c r="AM586" s="104"/>
      <c r="AN586" s="104"/>
      <c r="AO586" s="104"/>
      <c r="AP586" s="104"/>
      <c r="AQ586" s="104"/>
      <c r="AR586" s="104"/>
    </row>
    <row r="587" spans="29:44" ht="12.75">
      <c r="AC587" s="100"/>
      <c r="AD587" s="104"/>
      <c r="AE587" s="104"/>
      <c r="AF587" s="104"/>
      <c r="AG587" s="104"/>
      <c r="AH587" s="104"/>
      <c r="AI587" s="104"/>
      <c r="AJ587" s="104"/>
      <c r="AK587" s="104"/>
      <c r="AL587" s="104"/>
      <c r="AM587" s="104"/>
      <c r="AN587" s="104"/>
      <c r="AO587" s="104"/>
      <c r="AP587" s="104"/>
      <c r="AQ587" s="104"/>
      <c r="AR587" s="104"/>
    </row>
    <row r="588" spans="29:44" ht="12.75">
      <c r="AC588" s="100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  <c r="AO588" s="104"/>
      <c r="AP588" s="104"/>
      <c r="AQ588" s="104"/>
      <c r="AR588" s="104"/>
    </row>
    <row r="589" spans="29:44" ht="12.75">
      <c r="AC589" s="100"/>
      <c r="AD589" s="104"/>
      <c r="AE589" s="104"/>
      <c r="AF589" s="104"/>
      <c r="AG589" s="104"/>
      <c r="AH589" s="104"/>
      <c r="AI589" s="104"/>
      <c r="AJ589" s="104"/>
      <c r="AK589" s="104"/>
      <c r="AL589" s="104"/>
      <c r="AM589" s="104"/>
      <c r="AN589" s="104"/>
      <c r="AO589" s="104"/>
      <c r="AP589" s="104"/>
      <c r="AQ589" s="104"/>
      <c r="AR589" s="104"/>
    </row>
    <row r="590" spans="29:44" ht="12.75">
      <c r="AC590" s="100"/>
      <c r="AD590" s="104"/>
      <c r="AE590" s="104"/>
      <c r="AF590" s="104"/>
      <c r="AG590" s="104"/>
      <c r="AH590" s="104"/>
      <c r="AI590" s="104"/>
      <c r="AJ590" s="104"/>
      <c r="AK590" s="104"/>
      <c r="AL590" s="104"/>
      <c r="AM590" s="104"/>
      <c r="AN590" s="104"/>
      <c r="AO590" s="104"/>
      <c r="AP590" s="104"/>
      <c r="AQ590" s="104"/>
      <c r="AR590" s="104"/>
    </row>
    <row r="591" spans="29:44" ht="12.75">
      <c r="AC591" s="100"/>
      <c r="AD591" s="104"/>
      <c r="AE591" s="104"/>
      <c r="AF591" s="104"/>
      <c r="AG591" s="104"/>
      <c r="AH591" s="104"/>
      <c r="AI591" s="104"/>
      <c r="AJ591" s="104"/>
      <c r="AK591" s="104"/>
      <c r="AL591" s="104"/>
      <c r="AM591" s="104"/>
      <c r="AN591" s="104"/>
      <c r="AO591" s="104"/>
      <c r="AP591" s="104"/>
      <c r="AQ591" s="104"/>
      <c r="AR591" s="104"/>
    </row>
    <row r="592" spans="29:44" ht="12.75">
      <c r="AC592" s="100"/>
      <c r="AD592" s="104"/>
      <c r="AE592" s="104"/>
      <c r="AF592" s="104"/>
      <c r="AG592" s="104"/>
      <c r="AH592" s="104"/>
      <c r="AI592" s="104"/>
      <c r="AJ592" s="104"/>
      <c r="AK592" s="104"/>
      <c r="AL592" s="104"/>
      <c r="AM592" s="104"/>
      <c r="AN592" s="104"/>
      <c r="AO592" s="104"/>
      <c r="AP592" s="104"/>
      <c r="AQ592" s="104"/>
      <c r="AR592" s="104"/>
    </row>
    <row r="593" spans="29:44" ht="12.75">
      <c r="AC593" s="100"/>
      <c r="AD593" s="104"/>
      <c r="AE593" s="104"/>
      <c r="AF593" s="104"/>
      <c r="AG593" s="104"/>
      <c r="AH593" s="104"/>
      <c r="AI593" s="104"/>
      <c r="AJ593" s="104"/>
      <c r="AK593" s="104"/>
      <c r="AL593" s="104"/>
      <c r="AM593" s="104"/>
      <c r="AN593" s="104"/>
      <c r="AO593" s="104"/>
      <c r="AP593" s="104"/>
      <c r="AQ593" s="104"/>
      <c r="AR593" s="104"/>
    </row>
    <row r="594" spans="29:44" ht="12.75">
      <c r="AC594" s="100"/>
      <c r="AD594" s="104"/>
      <c r="AE594" s="104"/>
      <c r="AF594" s="104"/>
      <c r="AG594" s="104"/>
      <c r="AH594" s="104"/>
      <c r="AI594" s="104"/>
      <c r="AJ594" s="104"/>
      <c r="AK594" s="104"/>
      <c r="AL594" s="104"/>
      <c r="AM594" s="104"/>
      <c r="AN594" s="104"/>
      <c r="AO594" s="104"/>
      <c r="AP594" s="104"/>
      <c r="AQ594" s="104"/>
      <c r="AR594" s="104"/>
    </row>
    <row r="595" spans="29:44" ht="12.75">
      <c r="AC595" s="100"/>
      <c r="AD595" s="104"/>
      <c r="AE595" s="104"/>
      <c r="AF595" s="104"/>
      <c r="AG595" s="104"/>
      <c r="AH595" s="104"/>
      <c r="AI595" s="104"/>
      <c r="AJ595" s="104"/>
      <c r="AK595" s="104"/>
      <c r="AL595" s="104"/>
      <c r="AM595" s="104"/>
      <c r="AN595" s="104"/>
      <c r="AO595" s="104"/>
      <c r="AP595" s="104"/>
      <c r="AQ595" s="104"/>
      <c r="AR595" s="104"/>
    </row>
    <row r="596" spans="29:44" ht="12.75">
      <c r="AC596" s="100"/>
      <c r="AD596" s="104"/>
      <c r="AE596" s="104"/>
      <c r="AF596" s="104"/>
      <c r="AG596" s="104"/>
      <c r="AH596" s="104"/>
      <c r="AI596" s="104"/>
      <c r="AJ596" s="104"/>
      <c r="AK596" s="104"/>
      <c r="AL596" s="104"/>
      <c r="AM596" s="104"/>
      <c r="AN596" s="104"/>
      <c r="AO596" s="104"/>
      <c r="AP596" s="104"/>
      <c r="AQ596" s="104"/>
      <c r="AR596" s="104"/>
    </row>
    <row r="597" spans="29:44" ht="12.75">
      <c r="AC597" s="100"/>
      <c r="AD597" s="104"/>
      <c r="AE597" s="104"/>
      <c r="AF597" s="104"/>
      <c r="AG597" s="104"/>
      <c r="AH597" s="104"/>
      <c r="AI597" s="104"/>
      <c r="AJ597" s="104"/>
      <c r="AK597" s="104"/>
      <c r="AL597" s="104"/>
      <c r="AM597" s="104"/>
      <c r="AN597" s="104"/>
      <c r="AO597" s="104"/>
      <c r="AP597" s="104"/>
      <c r="AQ597" s="104"/>
      <c r="AR597" s="104"/>
    </row>
    <row r="598" spans="29:44" ht="12.75">
      <c r="AC598" s="100"/>
      <c r="AD598" s="104"/>
      <c r="AE598" s="104"/>
      <c r="AF598" s="104"/>
      <c r="AG598" s="104"/>
      <c r="AH598" s="104"/>
      <c r="AI598" s="104"/>
      <c r="AJ598" s="104"/>
      <c r="AK598" s="104"/>
      <c r="AL598" s="104"/>
      <c r="AM598" s="104"/>
      <c r="AN598" s="104"/>
      <c r="AO598" s="104"/>
      <c r="AP598" s="104"/>
      <c r="AQ598" s="104"/>
      <c r="AR598" s="104"/>
    </row>
    <row r="599" spans="29:44" ht="12.75">
      <c r="AC599" s="100"/>
      <c r="AD599" s="104"/>
      <c r="AE599" s="104"/>
      <c r="AF599" s="104"/>
      <c r="AG599" s="104"/>
      <c r="AH599" s="104"/>
      <c r="AI599" s="104"/>
      <c r="AJ599" s="104"/>
      <c r="AK599" s="104"/>
      <c r="AL599" s="104"/>
      <c r="AM599" s="104"/>
      <c r="AN599" s="104"/>
      <c r="AO599" s="104"/>
      <c r="AP599" s="104"/>
      <c r="AQ599" s="104"/>
      <c r="AR599" s="104"/>
    </row>
    <row r="600" spans="29:44" ht="12.75">
      <c r="AC600" s="100"/>
      <c r="AD600" s="104"/>
      <c r="AE600" s="104"/>
      <c r="AF600" s="104"/>
      <c r="AG600" s="104"/>
      <c r="AH600" s="104"/>
      <c r="AI600" s="104"/>
      <c r="AJ600" s="104"/>
      <c r="AK600" s="104"/>
      <c r="AL600" s="104"/>
      <c r="AM600" s="104"/>
      <c r="AN600" s="104"/>
      <c r="AO600" s="104"/>
      <c r="AP600" s="104"/>
      <c r="AQ600" s="104"/>
      <c r="AR600" s="104"/>
    </row>
    <row r="601" spans="29:44" ht="12.75">
      <c r="AC601" s="100"/>
      <c r="AD601" s="104"/>
      <c r="AE601" s="104"/>
      <c r="AF601" s="104"/>
      <c r="AG601" s="104"/>
      <c r="AH601" s="104"/>
      <c r="AI601" s="104"/>
      <c r="AJ601" s="104"/>
      <c r="AK601" s="104"/>
      <c r="AL601" s="104"/>
      <c r="AM601" s="104"/>
      <c r="AN601" s="104"/>
      <c r="AO601" s="104"/>
      <c r="AP601" s="104"/>
      <c r="AQ601" s="104"/>
      <c r="AR601" s="104"/>
    </row>
    <row r="602" spans="29:44" ht="12.75">
      <c r="AC602" s="36"/>
      <c r="AD602" s="105"/>
      <c r="AE602" s="105"/>
      <c r="AF602" s="105"/>
      <c r="AG602" s="105"/>
      <c r="AH602" s="105"/>
      <c r="AI602" s="105"/>
      <c r="AJ602" s="105"/>
      <c r="AK602" s="105"/>
      <c r="AL602" s="106"/>
      <c r="AM602" s="106"/>
      <c r="AN602" s="106"/>
      <c r="AO602" s="106"/>
      <c r="AP602" s="106"/>
      <c r="AQ602" s="106"/>
      <c r="AR602" s="106"/>
    </row>
    <row r="603" spans="29:44" ht="12.75">
      <c r="AC603" s="36"/>
      <c r="AD603" s="105"/>
      <c r="AE603" s="105"/>
      <c r="AF603" s="105"/>
      <c r="AG603" s="105"/>
      <c r="AH603" s="105"/>
      <c r="AI603" s="105"/>
      <c r="AJ603" s="105"/>
      <c r="AK603" s="105"/>
      <c r="AL603" s="106"/>
      <c r="AM603" s="106"/>
      <c r="AN603" s="106"/>
      <c r="AO603" s="106"/>
      <c r="AP603" s="106"/>
      <c r="AQ603" s="106"/>
      <c r="AR603" s="106"/>
    </row>
    <row r="604" spans="29:44" ht="12.75">
      <c r="AC604" s="36"/>
      <c r="AD604" s="105"/>
      <c r="AE604" s="105"/>
      <c r="AF604" s="105"/>
      <c r="AG604" s="105"/>
      <c r="AH604" s="105"/>
      <c r="AI604" s="105"/>
      <c r="AJ604" s="105"/>
      <c r="AK604" s="105"/>
      <c r="AL604" s="106"/>
      <c r="AM604" s="106"/>
      <c r="AN604" s="106"/>
      <c r="AO604" s="106"/>
      <c r="AP604" s="106"/>
      <c r="AQ604" s="106"/>
      <c r="AR604" s="106"/>
    </row>
    <row r="605" spans="29:44" ht="12.75">
      <c r="AC605" s="36"/>
      <c r="AD605" s="105"/>
      <c r="AE605" s="105"/>
      <c r="AF605" s="105"/>
      <c r="AG605" s="105"/>
      <c r="AH605" s="105"/>
      <c r="AI605" s="105"/>
      <c r="AJ605" s="105"/>
      <c r="AK605" s="105"/>
      <c r="AL605" s="106"/>
      <c r="AM605" s="106"/>
      <c r="AN605" s="106"/>
      <c r="AO605" s="106"/>
      <c r="AP605" s="106"/>
      <c r="AQ605" s="106"/>
      <c r="AR605" s="106"/>
    </row>
    <row r="606" spans="29:44" ht="12.75">
      <c r="AC606" s="36"/>
      <c r="AD606" s="105"/>
      <c r="AE606" s="105"/>
      <c r="AF606" s="105"/>
      <c r="AG606" s="105"/>
      <c r="AH606" s="105"/>
      <c r="AI606" s="105"/>
      <c r="AJ606" s="105"/>
      <c r="AK606" s="105"/>
      <c r="AL606" s="106"/>
      <c r="AM606" s="106"/>
      <c r="AN606" s="106"/>
      <c r="AO606" s="106"/>
      <c r="AP606" s="106"/>
      <c r="AQ606" s="106"/>
      <c r="AR606" s="106"/>
    </row>
    <row r="607" spans="29:44" ht="12.75">
      <c r="AC607" s="36"/>
      <c r="AD607" s="105"/>
      <c r="AE607" s="105"/>
      <c r="AF607" s="105"/>
      <c r="AG607" s="105"/>
      <c r="AH607" s="105"/>
      <c r="AI607" s="105"/>
      <c r="AJ607" s="105"/>
      <c r="AK607" s="105"/>
      <c r="AL607" s="106"/>
      <c r="AM607" s="106"/>
      <c r="AN607" s="106"/>
      <c r="AO607" s="106"/>
      <c r="AP607" s="106"/>
      <c r="AQ607" s="106"/>
      <c r="AR607" s="106"/>
    </row>
    <row r="608" spans="29:44" ht="12.75">
      <c r="AC608" s="36"/>
      <c r="AD608" s="105"/>
      <c r="AE608" s="105"/>
      <c r="AF608" s="105"/>
      <c r="AG608" s="105"/>
      <c r="AH608" s="105"/>
      <c r="AI608" s="105"/>
      <c r="AJ608" s="105"/>
      <c r="AK608" s="105"/>
      <c r="AL608" s="106"/>
      <c r="AM608" s="106"/>
      <c r="AN608" s="106"/>
      <c r="AO608" s="106"/>
      <c r="AP608" s="106"/>
      <c r="AQ608" s="106"/>
      <c r="AR608" s="106"/>
    </row>
    <row r="609" spans="29:44" ht="12.75">
      <c r="AC609" s="36"/>
      <c r="AD609" s="105"/>
      <c r="AE609" s="105"/>
      <c r="AF609" s="105"/>
      <c r="AG609" s="105"/>
      <c r="AH609" s="105"/>
      <c r="AI609" s="105"/>
      <c r="AJ609" s="105"/>
      <c r="AK609" s="105"/>
      <c r="AL609" s="106"/>
      <c r="AM609" s="106"/>
      <c r="AN609" s="106"/>
      <c r="AO609" s="106"/>
      <c r="AP609" s="106"/>
      <c r="AQ609" s="106"/>
      <c r="AR609" s="106"/>
    </row>
    <row r="610" spans="29:44" ht="12.75">
      <c r="AC610" s="36"/>
      <c r="AD610" s="105"/>
      <c r="AE610" s="105"/>
      <c r="AF610" s="105"/>
      <c r="AG610" s="105"/>
      <c r="AH610" s="105"/>
      <c r="AI610" s="105"/>
      <c r="AJ610" s="105"/>
      <c r="AK610" s="105"/>
      <c r="AL610" s="106"/>
      <c r="AM610" s="106"/>
      <c r="AN610" s="106"/>
      <c r="AO610" s="106"/>
      <c r="AP610" s="106"/>
      <c r="AQ610" s="106"/>
      <c r="AR610" s="106"/>
    </row>
    <row r="611" spans="29:44" ht="12.75">
      <c r="AC611" s="36"/>
      <c r="AD611" s="105"/>
      <c r="AE611" s="105"/>
      <c r="AF611" s="105"/>
      <c r="AG611" s="105"/>
      <c r="AH611" s="105"/>
      <c r="AI611" s="105"/>
      <c r="AJ611" s="105"/>
      <c r="AK611" s="105"/>
      <c r="AL611" s="106"/>
      <c r="AM611" s="106"/>
      <c r="AN611" s="106"/>
      <c r="AO611" s="106"/>
      <c r="AP611" s="106"/>
      <c r="AQ611" s="106"/>
      <c r="AR611" s="106"/>
    </row>
    <row r="612" spans="29:44" ht="12.75">
      <c r="AC612" s="36"/>
      <c r="AD612" s="105"/>
      <c r="AE612" s="105"/>
      <c r="AF612" s="105"/>
      <c r="AG612" s="105"/>
      <c r="AH612" s="105"/>
      <c r="AI612" s="105"/>
      <c r="AJ612" s="105"/>
      <c r="AK612" s="105"/>
      <c r="AL612" s="106"/>
      <c r="AM612" s="106"/>
      <c r="AN612" s="106"/>
      <c r="AO612" s="106"/>
      <c r="AP612" s="106"/>
      <c r="AQ612" s="106"/>
      <c r="AR612" s="106"/>
    </row>
    <row r="613" spans="29:44" ht="12.75">
      <c r="AC613" s="36"/>
      <c r="AD613" s="105"/>
      <c r="AE613" s="105"/>
      <c r="AF613" s="105"/>
      <c r="AG613" s="105"/>
      <c r="AH613" s="105"/>
      <c r="AI613" s="105"/>
      <c r="AJ613" s="105"/>
      <c r="AK613" s="105"/>
      <c r="AL613" s="106"/>
      <c r="AM613" s="106"/>
      <c r="AN613" s="106"/>
      <c r="AO613" s="106"/>
      <c r="AP613" s="106"/>
      <c r="AQ613" s="106"/>
      <c r="AR613" s="106"/>
    </row>
    <row r="614" spans="29:44" ht="12.75">
      <c r="AC614" s="36"/>
      <c r="AD614" s="105"/>
      <c r="AE614" s="105"/>
      <c r="AF614" s="105"/>
      <c r="AG614" s="105"/>
      <c r="AH614" s="105"/>
      <c r="AI614" s="105"/>
      <c r="AJ614" s="105"/>
      <c r="AK614" s="105"/>
      <c r="AL614" s="106"/>
      <c r="AM614" s="106"/>
      <c r="AN614" s="106"/>
      <c r="AO614" s="106"/>
      <c r="AP614" s="106"/>
      <c r="AQ614" s="106"/>
      <c r="AR614" s="106"/>
    </row>
    <row r="615" spans="29:44" ht="12.75">
      <c r="AC615" s="36"/>
      <c r="AD615" s="105"/>
      <c r="AE615" s="105"/>
      <c r="AF615" s="105"/>
      <c r="AG615" s="105"/>
      <c r="AH615" s="105"/>
      <c r="AI615" s="105"/>
      <c r="AJ615" s="105"/>
      <c r="AK615" s="105"/>
      <c r="AL615" s="106"/>
      <c r="AM615" s="106"/>
      <c r="AN615" s="106"/>
      <c r="AO615" s="106"/>
      <c r="AP615" s="106"/>
      <c r="AQ615" s="106"/>
      <c r="AR615" s="106"/>
    </row>
    <row r="616" spans="29:44" ht="12.75">
      <c r="AC616" s="36"/>
      <c r="AD616" s="105"/>
      <c r="AE616" s="105"/>
      <c r="AF616" s="105"/>
      <c r="AG616" s="105"/>
      <c r="AH616" s="105"/>
      <c r="AI616" s="105"/>
      <c r="AJ616" s="105"/>
      <c r="AK616" s="105"/>
      <c r="AL616" s="106"/>
      <c r="AM616" s="106"/>
      <c r="AN616" s="106"/>
      <c r="AO616" s="106"/>
      <c r="AP616" s="106"/>
      <c r="AQ616" s="106"/>
      <c r="AR616" s="106"/>
    </row>
    <row r="617" spans="29:44" ht="12.75">
      <c r="AC617" s="36"/>
      <c r="AD617" s="105"/>
      <c r="AE617" s="105"/>
      <c r="AF617" s="105"/>
      <c r="AG617" s="105"/>
      <c r="AH617" s="105"/>
      <c r="AI617" s="105"/>
      <c r="AJ617" s="105"/>
      <c r="AK617" s="105"/>
      <c r="AL617" s="106"/>
      <c r="AM617" s="106"/>
      <c r="AN617" s="106"/>
      <c r="AO617" s="106"/>
      <c r="AP617" s="106"/>
      <c r="AQ617" s="106"/>
      <c r="AR617" s="106"/>
    </row>
    <row r="618" spans="29:44" ht="12.75">
      <c r="AC618" s="36"/>
      <c r="AD618" s="105"/>
      <c r="AE618" s="105"/>
      <c r="AF618" s="105"/>
      <c r="AG618" s="105"/>
      <c r="AH618" s="105"/>
      <c r="AI618" s="105"/>
      <c r="AJ618" s="105"/>
      <c r="AK618" s="105"/>
      <c r="AL618" s="106"/>
      <c r="AM618" s="106"/>
      <c r="AN618" s="106"/>
      <c r="AO618" s="106"/>
      <c r="AP618" s="106"/>
      <c r="AQ618" s="106"/>
      <c r="AR618" s="106"/>
    </row>
    <row r="619" spans="29:44" ht="12.75">
      <c r="AC619" s="36"/>
      <c r="AD619" s="105"/>
      <c r="AE619" s="105"/>
      <c r="AF619" s="105"/>
      <c r="AG619" s="105"/>
      <c r="AH619" s="105"/>
      <c r="AI619" s="105"/>
      <c r="AJ619" s="105"/>
      <c r="AK619" s="105"/>
      <c r="AL619" s="106"/>
      <c r="AM619" s="106"/>
      <c r="AN619" s="106"/>
      <c r="AO619" s="106"/>
      <c r="AP619" s="106"/>
      <c r="AQ619" s="106"/>
      <c r="AR619" s="106"/>
    </row>
    <row r="620" spans="29:44" ht="12.75">
      <c r="AC620" s="36"/>
      <c r="AD620" s="105"/>
      <c r="AE620" s="105"/>
      <c r="AF620" s="105"/>
      <c r="AG620" s="105"/>
      <c r="AH620" s="105"/>
      <c r="AI620" s="105"/>
      <c r="AJ620" s="105"/>
      <c r="AK620" s="105"/>
      <c r="AL620" s="106"/>
      <c r="AM620" s="106"/>
      <c r="AN620" s="106"/>
      <c r="AO620" s="106"/>
      <c r="AP620" s="106"/>
      <c r="AQ620" s="106"/>
      <c r="AR620" s="106"/>
    </row>
    <row r="621" spans="29:44" ht="12.75">
      <c r="AC621" s="36"/>
      <c r="AD621" s="105"/>
      <c r="AE621" s="105"/>
      <c r="AF621" s="105"/>
      <c r="AG621" s="105"/>
      <c r="AH621" s="105"/>
      <c r="AI621" s="105"/>
      <c r="AJ621" s="105"/>
      <c r="AK621" s="105"/>
      <c r="AL621" s="106"/>
      <c r="AM621" s="106"/>
      <c r="AN621" s="106"/>
      <c r="AO621" s="106"/>
      <c r="AP621" s="106"/>
      <c r="AQ621" s="106"/>
      <c r="AR621" s="106"/>
    </row>
    <row r="622" spans="29:44" ht="12.75">
      <c r="AC622" s="36"/>
      <c r="AD622" s="105"/>
      <c r="AE622" s="105"/>
      <c r="AF622" s="105"/>
      <c r="AG622" s="105"/>
      <c r="AH622" s="105"/>
      <c r="AI622" s="105"/>
      <c r="AJ622" s="105"/>
      <c r="AK622" s="105"/>
      <c r="AL622" s="106"/>
      <c r="AM622" s="106"/>
      <c r="AN622" s="106"/>
      <c r="AO622" s="106"/>
      <c r="AP622" s="106"/>
      <c r="AQ622" s="106"/>
      <c r="AR622" s="106"/>
    </row>
    <row r="623" spans="29:44" ht="12.75">
      <c r="AC623" s="36"/>
      <c r="AD623" s="105"/>
      <c r="AE623" s="105"/>
      <c r="AF623" s="105"/>
      <c r="AG623" s="105"/>
      <c r="AH623" s="105"/>
      <c r="AI623" s="105"/>
      <c r="AJ623" s="105"/>
      <c r="AK623" s="105"/>
      <c r="AL623" s="106"/>
      <c r="AM623" s="106"/>
      <c r="AN623" s="106"/>
      <c r="AO623" s="106"/>
      <c r="AP623" s="106"/>
      <c r="AQ623" s="106"/>
      <c r="AR623" s="106"/>
    </row>
    <row r="624" spans="29:44" ht="12.75">
      <c r="AC624" s="36"/>
      <c r="AD624" s="105"/>
      <c r="AE624" s="105"/>
      <c r="AF624" s="105"/>
      <c r="AG624" s="105"/>
      <c r="AH624" s="105"/>
      <c r="AI624" s="105"/>
      <c r="AJ624" s="105"/>
      <c r="AK624" s="105"/>
      <c r="AL624" s="106"/>
      <c r="AM624" s="106"/>
      <c r="AN624" s="106"/>
      <c r="AO624" s="106"/>
      <c r="AP624" s="106"/>
      <c r="AQ624" s="106"/>
      <c r="AR624" s="106"/>
    </row>
    <row r="625" spans="29:44" ht="12.75">
      <c r="AC625" s="36"/>
      <c r="AD625" s="105"/>
      <c r="AE625" s="105"/>
      <c r="AF625" s="105"/>
      <c r="AG625" s="105"/>
      <c r="AH625" s="105"/>
      <c r="AI625" s="105"/>
      <c r="AJ625" s="105"/>
      <c r="AK625" s="105"/>
      <c r="AL625" s="106"/>
      <c r="AM625" s="106"/>
      <c r="AN625" s="106"/>
      <c r="AO625" s="106"/>
      <c r="AP625" s="106"/>
      <c r="AQ625" s="106"/>
      <c r="AR625" s="106"/>
    </row>
    <row r="626" spans="29:44" ht="12.75">
      <c r="AC626" s="36"/>
      <c r="AD626" s="105"/>
      <c r="AE626" s="105"/>
      <c r="AF626" s="105"/>
      <c r="AG626" s="105"/>
      <c r="AH626" s="105"/>
      <c r="AI626" s="105"/>
      <c r="AJ626" s="105"/>
      <c r="AK626" s="105"/>
      <c r="AL626" s="106"/>
      <c r="AM626" s="106"/>
      <c r="AN626" s="106"/>
      <c r="AO626" s="106"/>
      <c r="AP626" s="106"/>
      <c r="AQ626" s="106"/>
      <c r="AR626" s="106"/>
    </row>
    <row r="627" spans="29:44" ht="12.75">
      <c r="AC627" s="36"/>
      <c r="AD627" s="105"/>
      <c r="AE627" s="105"/>
      <c r="AF627" s="105"/>
      <c r="AG627" s="105"/>
      <c r="AH627" s="105"/>
      <c r="AI627" s="105"/>
      <c r="AJ627" s="105"/>
      <c r="AK627" s="105"/>
      <c r="AL627" s="106"/>
      <c r="AM627" s="106"/>
      <c r="AN627" s="106"/>
      <c r="AO627" s="106"/>
      <c r="AP627" s="106"/>
      <c r="AQ627" s="106"/>
      <c r="AR627" s="106"/>
    </row>
    <row r="628" spans="29:44" ht="12.75">
      <c r="AC628" s="36"/>
      <c r="AD628" s="105"/>
      <c r="AE628" s="105"/>
      <c r="AF628" s="105"/>
      <c r="AG628" s="105"/>
      <c r="AH628" s="105"/>
      <c r="AI628" s="105"/>
      <c r="AJ628" s="105"/>
      <c r="AK628" s="105"/>
      <c r="AL628" s="106"/>
      <c r="AM628" s="106"/>
      <c r="AN628" s="106"/>
      <c r="AO628" s="106"/>
      <c r="AP628" s="106"/>
      <c r="AQ628" s="106"/>
      <c r="AR628" s="106"/>
    </row>
    <row r="629" spans="29:44" ht="12.75">
      <c r="AC629" s="36"/>
      <c r="AD629" s="105"/>
      <c r="AE629" s="105"/>
      <c r="AF629" s="105"/>
      <c r="AG629" s="105"/>
      <c r="AH629" s="105"/>
      <c r="AI629" s="105"/>
      <c r="AJ629" s="105"/>
      <c r="AK629" s="105"/>
      <c r="AL629" s="106"/>
      <c r="AM629" s="106"/>
      <c r="AN629" s="106"/>
      <c r="AO629" s="106"/>
      <c r="AP629" s="106"/>
      <c r="AQ629" s="106"/>
      <c r="AR629" s="106"/>
    </row>
    <row r="630" spans="29:44" ht="12.75">
      <c r="AC630" s="36"/>
      <c r="AD630" s="105"/>
      <c r="AE630" s="105"/>
      <c r="AF630" s="105"/>
      <c r="AG630" s="105"/>
      <c r="AH630" s="105"/>
      <c r="AI630" s="105"/>
      <c r="AJ630" s="105"/>
      <c r="AK630" s="105"/>
      <c r="AL630" s="106"/>
      <c r="AM630" s="106"/>
      <c r="AN630" s="106"/>
      <c r="AO630" s="106"/>
      <c r="AP630" s="106"/>
      <c r="AQ630" s="106"/>
      <c r="AR630" s="106"/>
    </row>
    <row r="631" spans="29:44" ht="12.75">
      <c r="AC631" s="36"/>
      <c r="AD631" s="105"/>
      <c r="AE631" s="105"/>
      <c r="AF631" s="105"/>
      <c r="AG631" s="105"/>
      <c r="AH631" s="105"/>
      <c r="AI631" s="105"/>
      <c r="AJ631" s="105"/>
      <c r="AK631" s="105"/>
      <c r="AL631" s="106"/>
      <c r="AM631" s="106"/>
      <c r="AN631" s="106"/>
      <c r="AO631" s="106"/>
      <c r="AP631" s="106"/>
      <c r="AQ631" s="106"/>
      <c r="AR631" s="106"/>
    </row>
    <row r="632" spans="29:44" ht="12.75">
      <c r="AC632" s="36"/>
      <c r="AD632" s="105"/>
      <c r="AE632" s="105"/>
      <c r="AF632" s="105"/>
      <c r="AG632" s="105"/>
      <c r="AH632" s="105"/>
      <c r="AI632" s="105"/>
      <c r="AJ632" s="105"/>
      <c r="AK632" s="105"/>
      <c r="AL632" s="106"/>
      <c r="AM632" s="106"/>
      <c r="AN632" s="106"/>
      <c r="AO632" s="106"/>
      <c r="AP632" s="106"/>
      <c r="AQ632" s="106"/>
      <c r="AR632" s="106"/>
    </row>
    <row r="633" spans="29:44" ht="12.75">
      <c r="AC633" s="36"/>
      <c r="AD633" s="105"/>
      <c r="AE633" s="105"/>
      <c r="AF633" s="105"/>
      <c r="AG633" s="105"/>
      <c r="AH633" s="105"/>
      <c r="AI633" s="105"/>
      <c r="AJ633" s="105"/>
      <c r="AK633" s="105"/>
      <c r="AL633" s="106"/>
      <c r="AM633" s="106"/>
      <c r="AN633" s="106"/>
      <c r="AO633" s="106"/>
      <c r="AP633" s="106"/>
      <c r="AQ633" s="106"/>
      <c r="AR633" s="106"/>
    </row>
    <row r="634" spans="29:44" ht="12.75">
      <c r="AC634" s="36"/>
      <c r="AD634" s="105"/>
      <c r="AE634" s="105"/>
      <c r="AF634" s="105"/>
      <c r="AG634" s="105"/>
      <c r="AH634" s="105"/>
      <c r="AI634" s="105"/>
      <c r="AJ634" s="105"/>
      <c r="AK634" s="105"/>
      <c r="AL634" s="106"/>
      <c r="AM634" s="106"/>
      <c r="AN634" s="106"/>
      <c r="AO634" s="106"/>
      <c r="AP634" s="106"/>
      <c r="AQ634" s="106"/>
      <c r="AR634" s="106"/>
    </row>
    <row r="635" spans="29:44" ht="12.75">
      <c r="AC635" s="36"/>
      <c r="AD635" s="105"/>
      <c r="AE635" s="105"/>
      <c r="AF635" s="105"/>
      <c r="AG635" s="105"/>
      <c r="AH635" s="105"/>
      <c r="AI635" s="105"/>
      <c r="AJ635" s="105"/>
      <c r="AK635" s="105"/>
      <c r="AL635" s="106"/>
      <c r="AM635" s="106"/>
      <c r="AN635" s="106"/>
      <c r="AO635" s="106"/>
      <c r="AP635" s="106"/>
      <c r="AQ635" s="106"/>
      <c r="AR635" s="106"/>
    </row>
    <row r="636" spans="29:44" ht="12.75">
      <c r="AC636" s="36"/>
      <c r="AD636" s="105"/>
      <c r="AE636" s="105"/>
      <c r="AF636" s="105"/>
      <c r="AG636" s="105"/>
      <c r="AH636" s="105"/>
      <c r="AI636" s="105"/>
      <c r="AJ636" s="105"/>
      <c r="AK636" s="105"/>
      <c r="AL636" s="106"/>
      <c r="AM636" s="106"/>
      <c r="AN636" s="106"/>
      <c r="AO636" s="106"/>
      <c r="AP636" s="106"/>
      <c r="AQ636" s="106"/>
      <c r="AR636" s="106"/>
    </row>
    <row r="637" spans="29:44" ht="12.75">
      <c r="AC637" s="36"/>
      <c r="AD637" s="105"/>
      <c r="AE637" s="105"/>
      <c r="AF637" s="105"/>
      <c r="AG637" s="105"/>
      <c r="AH637" s="105"/>
      <c r="AI637" s="105"/>
      <c r="AJ637" s="105"/>
      <c r="AK637" s="105"/>
      <c r="AL637" s="106"/>
      <c r="AM637" s="106"/>
      <c r="AN637" s="106"/>
      <c r="AO637" s="106"/>
      <c r="AP637" s="106"/>
      <c r="AQ637" s="106"/>
      <c r="AR637" s="106"/>
    </row>
    <row r="638" spans="29:44" ht="12.75">
      <c r="AC638" s="36"/>
      <c r="AD638" s="105"/>
      <c r="AE638" s="105"/>
      <c r="AF638" s="105"/>
      <c r="AG638" s="105"/>
      <c r="AH638" s="105"/>
      <c r="AI638" s="105"/>
      <c r="AJ638" s="105"/>
      <c r="AK638" s="105"/>
      <c r="AL638" s="106"/>
      <c r="AM638" s="106"/>
      <c r="AN638" s="106"/>
      <c r="AO638" s="106"/>
      <c r="AP638" s="106"/>
      <c r="AQ638" s="106"/>
      <c r="AR638" s="106"/>
    </row>
    <row r="639" spans="29:44" ht="12.75">
      <c r="AC639" s="36"/>
      <c r="AD639" s="105"/>
      <c r="AE639" s="105"/>
      <c r="AF639" s="105"/>
      <c r="AG639" s="105"/>
      <c r="AH639" s="105"/>
      <c r="AI639" s="105"/>
      <c r="AJ639" s="105"/>
      <c r="AK639" s="105"/>
      <c r="AL639" s="106"/>
      <c r="AM639" s="106"/>
      <c r="AN639" s="106"/>
      <c r="AO639" s="106"/>
      <c r="AP639" s="106"/>
      <c r="AQ639" s="106"/>
      <c r="AR639" s="106"/>
    </row>
    <row r="640" spans="29:44" ht="12.75">
      <c r="AC640" s="36"/>
      <c r="AD640" s="105"/>
      <c r="AE640" s="105"/>
      <c r="AF640" s="105"/>
      <c r="AG640" s="105"/>
      <c r="AH640" s="105"/>
      <c r="AI640" s="105"/>
      <c r="AJ640" s="105"/>
      <c r="AK640" s="105"/>
      <c r="AL640" s="106"/>
      <c r="AM640" s="106"/>
      <c r="AN640" s="106"/>
      <c r="AO640" s="106"/>
      <c r="AP640" s="106"/>
      <c r="AQ640" s="106"/>
      <c r="AR640" s="106"/>
    </row>
    <row r="641" spans="29:44" ht="12.75">
      <c r="AC641" s="36"/>
      <c r="AD641" s="105"/>
      <c r="AE641" s="105"/>
      <c r="AF641" s="105"/>
      <c r="AG641" s="105"/>
      <c r="AH641" s="105"/>
      <c r="AI641" s="105"/>
      <c r="AJ641" s="105"/>
      <c r="AK641" s="105"/>
      <c r="AL641" s="106"/>
      <c r="AM641" s="106"/>
      <c r="AN641" s="106"/>
      <c r="AO641" s="106"/>
      <c r="AP641" s="106"/>
      <c r="AQ641" s="106"/>
      <c r="AR641" s="106"/>
    </row>
    <row r="642" spans="29:44" ht="12.75">
      <c r="AC642" s="36"/>
      <c r="AD642" s="105"/>
      <c r="AE642" s="105"/>
      <c r="AF642" s="105"/>
      <c r="AG642" s="105"/>
      <c r="AH642" s="105"/>
      <c r="AI642" s="105"/>
      <c r="AJ642" s="105"/>
      <c r="AK642" s="105"/>
      <c r="AL642" s="106"/>
      <c r="AM642" s="106"/>
      <c r="AN642" s="106"/>
      <c r="AO642" s="106"/>
      <c r="AP642" s="106"/>
      <c r="AQ642" s="106"/>
      <c r="AR642" s="106"/>
    </row>
    <row r="643" spans="29:44" ht="12.75">
      <c r="AC643" s="36"/>
      <c r="AD643" s="105"/>
      <c r="AE643" s="105"/>
      <c r="AF643" s="105"/>
      <c r="AG643" s="105"/>
      <c r="AH643" s="105"/>
      <c r="AI643" s="105"/>
      <c r="AJ643" s="105"/>
      <c r="AK643" s="105"/>
      <c r="AL643" s="106"/>
      <c r="AM643" s="106"/>
      <c r="AN643" s="106"/>
      <c r="AO643" s="106"/>
      <c r="AP643" s="106"/>
      <c r="AQ643" s="106"/>
      <c r="AR643" s="106"/>
    </row>
    <row r="644" spans="29:44" ht="12.75">
      <c r="AC644" s="36"/>
      <c r="AD644" s="105"/>
      <c r="AE644" s="105"/>
      <c r="AF644" s="105"/>
      <c r="AG644" s="105"/>
      <c r="AH644" s="105"/>
      <c r="AI644" s="105"/>
      <c r="AJ644" s="105"/>
      <c r="AK644" s="105"/>
      <c r="AL644" s="106"/>
      <c r="AM644" s="106"/>
      <c r="AN644" s="106"/>
      <c r="AO644" s="106"/>
      <c r="AP644" s="106"/>
      <c r="AQ644" s="106"/>
      <c r="AR644" s="106"/>
    </row>
    <row r="645" spans="29:44" ht="12.75">
      <c r="AC645" s="36"/>
      <c r="AD645" s="105"/>
      <c r="AE645" s="105"/>
      <c r="AF645" s="105"/>
      <c r="AG645" s="105"/>
      <c r="AH645" s="105"/>
      <c r="AI645" s="105"/>
      <c r="AJ645" s="105"/>
      <c r="AK645" s="105"/>
      <c r="AL645" s="106"/>
      <c r="AM645" s="106"/>
      <c r="AN645" s="106"/>
      <c r="AO645" s="106"/>
      <c r="AP645" s="106"/>
      <c r="AQ645" s="106"/>
      <c r="AR645" s="106"/>
    </row>
    <row r="646" spans="29:44" ht="12.75">
      <c r="AC646" s="36"/>
      <c r="AD646" s="105"/>
      <c r="AE646" s="105"/>
      <c r="AF646" s="105"/>
      <c r="AG646" s="105"/>
      <c r="AH646" s="105"/>
      <c r="AI646" s="105"/>
      <c r="AJ646" s="105"/>
      <c r="AK646" s="105"/>
      <c r="AL646" s="106"/>
      <c r="AM646" s="106"/>
      <c r="AN646" s="106"/>
      <c r="AO646" s="106"/>
      <c r="AP646" s="106"/>
      <c r="AQ646" s="106"/>
      <c r="AR646" s="106"/>
    </row>
    <row r="647" spans="29:44" ht="12.75">
      <c r="AC647" s="36"/>
      <c r="AD647" s="105"/>
      <c r="AE647" s="105"/>
      <c r="AF647" s="105"/>
      <c r="AG647" s="105"/>
      <c r="AH647" s="105"/>
      <c r="AI647" s="105"/>
      <c r="AJ647" s="105"/>
      <c r="AK647" s="105"/>
      <c r="AL647" s="106"/>
      <c r="AM647" s="106"/>
      <c r="AN647" s="106"/>
      <c r="AO647" s="106"/>
      <c r="AP647" s="106"/>
      <c r="AQ647" s="106"/>
      <c r="AR647" s="106"/>
    </row>
    <row r="648" spans="29:44" ht="12.75">
      <c r="AC648" s="36"/>
      <c r="AD648" s="105"/>
      <c r="AE648" s="105"/>
      <c r="AF648" s="105"/>
      <c r="AG648" s="105"/>
      <c r="AH648" s="105"/>
      <c r="AI648" s="105"/>
      <c r="AJ648" s="105"/>
      <c r="AK648" s="105"/>
      <c r="AL648" s="106"/>
      <c r="AM648" s="106"/>
      <c r="AN648" s="106"/>
      <c r="AO648" s="106"/>
      <c r="AP648" s="106"/>
      <c r="AQ648" s="106"/>
      <c r="AR648" s="106"/>
    </row>
    <row r="649" spans="29:44" ht="12.75">
      <c r="AC649" s="36"/>
      <c r="AD649" s="105"/>
      <c r="AE649" s="105"/>
      <c r="AF649" s="105"/>
      <c r="AG649" s="105"/>
      <c r="AH649" s="105"/>
      <c r="AI649" s="105"/>
      <c r="AJ649" s="105"/>
      <c r="AK649" s="105"/>
      <c r="AL649" s="106"/>
      <c r="AM649" s="106"/>
      <c r="AN649" s="106"/>
      <c r="AO649" s="106"/>
      <c r="AP649" s="106"/>
      <c r="AQ649" s="106"/>
      <c r="AR649" s="106"/>
    </row>
    <row r="650" spans="29:44" ht="12.75">
      <c r="AC650" s="36"/>
      <c r="AD650" s="105"/>
      <c r="AE650" s="105"/>
      <c r="AF650" s="105"/>
      <c r="AG650" s="105"/>
      <c r="AH650" s="105"/>
      <c r="AI650" s="105"/>
      <c r="AJ650" s="105"/>
      <c r="AK650" s="105"/>
      <c r="AL650" s="106"/>
      <c r="AM650" s="106"/>
      <c r="AN650" s="106"/>
      <c r="AO650" s="106"/>
      <c r="AP650" s="106"/>
      <c r="AQ650" s="106"/>
      <c r="AR650" s="106"/>
    </row>
    <row r="651" spans="29:44" ht="12.75">
      <c r="AC651" s="36"/>
      <c r="AD651" s="105"/>
      <c r="AE651" s="105"/>
      <c r="AF651" s="105"/>
      <c r="AG651" s="105"/>
      <c r="AH651" s="105"/>
      <c r="AI651" s="105"/>
      <c r="AJ651" s="105"/>
      <c r="AK651" s="105"/>
      <c r="AL651" s="106"/>
      <c r="AM651" s="106"/>
      <c r="AN651" s="106"/>
      <c r="AO651" s="106"/>
      <c r="AP651" s="106"/>
      <c r="AQ651" s="106"/>
      <c r="AR651" s="106"/>
    </row>
    <row r="652" spans="29:44" ht="12.75">
      <c r="AC652" s="36"/>
      <c r="AD652" s="105"/>
      <c r="AE652" s="105"/>
      <c r="AF652" s="105"/>
      <c r="AG652" s="105"/>
      <c r="AH652" s="105"/>
      <c r="AI652" s="105"/>
      <c r="AJ652" s="105"/>
      <c r="AK652" s="105"/>
      <c r="AL652" s="106"/>
      <c r="AM652" s="106"/>
      <c r="AN652" s="106"/>
      <c r="AO652" s="106"/>
      <c r="AP652" s="106"/>
      <c r="AQ652" s="106"/>
      <c r="AR652" s="106"/>
    </row>
    <row r="653" spans="29:44" ht="12.75">
      <c r="AC653" s="36"/>
      <c r="AD653" s="105"/>
      <c r="AE653" s="105"/>
      <c r="AF653" s="105"/>
      <c r="AG653" s="105"/>
      <c r="AH653" s="105"/>
      <c r="AI653" s="105"/>
      <c r="AJ653" s="105"/>
      <c r="AK653" s="105"/>
      <c r="AL653" s="106"/>
      <c r="AM653" s="106"/>
      <c r="AN653" s="106"/>
      <c r="AO653" s="106"/>
      <c r="AP653" s="106"/>
      <c r="AQ653" s="106"/>
      <c r="AR653" s="106"/>
    </row>
    <row r="654" spans="29:44" ht="12.75">
      <c r="AC654" s="36"/>
      <c r="AD654" s="105"/>
      <c r="AE654" s="105"/>
      <c r="AF654" s="105"/>
      <c r="AG654" s="105"/>
      <c r="AH654" s="105"/>
      <c r="AI654" s="105"/>
      <c r="AJ654" s="105"/>
      <c r="AK654" s="105"/>
      <c r="AL654" s="106"/>
      <c r="AM654" s="106"/>
      <c r="AN654" s="106"/>
      <c r="AO654" s="106"/>
      <c r="AP654" s="106"/>
      <c r="AQ654" s="106"/>
      <c r="AR654" s="106"/>
    </row>
    <row r="655" spans="29:44" ht="12.75">
      <c r="AC655" s="36"/>
      <c r="AD655" s="105"/>
      <c r="AE655" s="105"/>
      <c r="AF655" s="105"/>
      <c r="AG655" s="105"/>
      <c r="AH655" s="105"/>
      <c r="AI655" s="105"/>
      <c r="AJ655" s="105"/>
      <c r="AK655" s="105"/>
      <c r="AL655" s="106"/>
      <c r="AM655" s="106"/>
      <c r="AN655" s="106"/>
      <c r="AO655" s="106"/>
      <c r="AP655" s="106"/>
      <c r="AQ655" s="106"/>
      <c r="AR655" s="106"/>
    </row>
    <row r="656" spans="29:44" ht="12.75">
      <c r="AC656" s="36"/>
      <c r="AD656" s="105"/>
      <c r="AE656" s="105"/>
      <c r="AF656" s="105"/>
      <c r="AG656" s="105"/>
      <c r="AH656" s="105"/>
      <c r="AI656" s="105"/>
      <c r="AJ656" s="105"/>
      <c r="AK656" s="105"/>
      <c r="AL656" s="106"/>
      <c r="AM656" s="106"/>
      <c r="AN656" s="106"/>
      <c r="AO656" s="106"/>
      <c r="AP656" s="106"/>
      <c r="AQ656" s="106"/>
      <c r="AR656" s="106"/>
    </row>
    <row r="657" spans="29:44" ht="12.75">
      <c r="AC657" s="36"/>
      <c r="AD657" s="105"/>
      <c r="AE657" s="105"/>
      <c r="AF657" s="105"/>
      <c r="AG657" s="105"/>
      <c r="AH657" s="105"/>
      <c r="AI657" s="105"/>
      <c r="AJ657" s="105"/>
      <c r="AK657" s="105"/>
      <c r="AL657" s="106"/>
      <c r="AM657" s="106"/>
      <c r="AN657" s="106"/>
      <c r="AO657" s="106"/>
      <c r="AP657" s="106"/>
      <c r="AQ657" s="106"/>
      <c r="AR657" s="106"/>
    </row>
    <row r="658" spans="29:44" ht="12.75">
      <c r="AC658" s="36"/>
      <c r="AD658" s="105"/>
      <c r="AE658" s="105"/>
      <c r="AF658" s="105"/>
      <c r="AG658" s="105"/>
      <c r="AH658" s="105"/>
      <c r="AI658" s="105"/>
      <c r="AJ658" s="105"/>
      <c r="AK658" s="105"/>
      <c r="AL658" s="106"/>
      <c r="AM658" s="106"/>
      <c r="AN658" s="106"/>
      <c r="AO658" s="106"/>
      <c r="AP658" s="106"/>
      <c r="AQ658" s="106"/>
      <c r="AR658" s="106"/>
    </row>
    <row r="659" spans="29:44" ht="12.75">
      <c r="AC659" s="36"/>
      <c r="AD659" s="105"/>
      <c r="AE659" s="105"/>
      <c r="AF659" s="105"/>
      <c r="AG659" s="105"/>
      <c r="AH659" s="105"/>
      <c r="AI659" s="105"/>
      <c r="AJ659" s="105"/>
      <c r="AK659" s="105"/>
      <c r="AL659" s="106"/>
      <c r="AM659" s="106"/>
      <c r="AN659" s="106"/>
      <c r="AO659" s="106"/>
      <c r="AP659" s="106"/>
      <c r="AQ659" s="106"/>
      <c r="AR659" s="106"/>
    </row>
    <row r="660" spans="29:44" ht="12.75">
      <c r="AC660" s="36"/>
      <c r="AD660" s="105"/>
      <c r="AE660" s="105"/>
      <c r="AF660" s="105"/>
      <c r="AG660" s="105"/>
      <c r="AH660" s="105"/>
      <c r="AI660" s="105"/>
      <c r="AJ660" s="105"/>
      <c r="AK660" s="105"/>
      <c r="AL660" s="106"/>
      <c r="AM660" s="106"/>
      <c r="AN660" s="106"/>
      <c r="AO660" s="106"/>
      <c r="AP660" s="106"/>
      <c r="AQ660" s="106"/>
      <c r="AR660" s="106"/>
    </row>
    <row r="661" spans="29:44" ht="12.75">
      <c r="AC661" s="36"/>
      <c r="AD661" s="105"/>
      <c r="AE661" s="105"/>
      <c r="AF661" s="105"/>
      <c r="AG661" s="105"/>
      <c r="AH661" s="105"/>
      <c r="AI661" s="105"/>
      <c r="AJ661" s="105"/>
      <c r="AK661" s="105"/>
      <c r="AL661" s="106"/>
      <c r="AM661" s="106"/>
      <c r="AN661" s="106"/>
      <c r="AO661" s="106"/>
      <c r="AP661" s="106"/>
      <c r="AQ661" s="106"/>
      <c r="AR661" s="106"/>
    </row>
    <row r="662" spans="29:44" ht="12.75">
      <c r="AC662" s="36"/>
      <c r="AD662" s="105"/>
      <c r="AE662" s="105"/>
      <c r="AF662" s="105"/>
      <c r="AG662" s="105"/>
      <c r="AH662" s="105"/>
      <c r="AI662" s="105"/>
      <c r="AJ662" s="105"/>
      <c r="AK662" s="105"/>
      <c r="AL662" s="106"/>
      <c r="AM662" s="106"/>
      <c r="AN662" s="106"/>
      <c r="AO662" s="106"/>
      <c r="AP662" s="106"/>
      <c r="AQ662" s="106"/>
      <c r="AR662" s="106"/>
    </row>
    <row r="663" spans="29:44" ht="12.75">
      <c r="AC663" s="36"/>
      <c r="AD663" s="105"/>
      <c r="AE663" s="105"/>
      <c r="AF663" s="105"/>
      <c r="AG663" s="105"/>
      <c r="AH663" s="105"/>
      <c r="AI663" s="105"/>
      <c r="AJ663" s="105"/>
      <c r="AK663" s="105"/>
      <c r="AL663" s="106"/>
      <c r="AM663" s="106"/>
      <c r="AN663" s="106"/>
      <c r="AO663" s="106"/>
      <c r="AP663" s="106"/>
      <c r="AQ663" s="106"/>
      <c r="AR663" s="106"/>
    </row>
    <row r="664" spans="29:44" ht="12.75">
      <c r="AC664" s="36"/>
      <c r="AD664" s="105"/>
      <c r="AE664" s="105"/>
      <c r="AF664" s="105"/>
      <c r="AG664" s="105"/>
      <c r="AH664" s="105"/>
      <c r="AI664" s="105"/>
      <c r="AJ664" s="105"/>
      <c r="AK664" s="105"/>
      <c r="AL664" s="106"/>
      <c r="AM664" s="106"/>
      <c r="AN664" s="106"/>
      <c r="AO664" s="106"/>
      <c r="AP664" s="106"/>
      <c r="AQ664" s="106"/>
      <c r="AR664" s="106"/>
    </row>
    <row r="665" spans="29:44" ht="12.75">
      <c r="AC665" s="36"/>
      <c r="AD665" s="105"/>
      <c r="AE665" s="105"/>
      <c r="AF665" s="105"/>
      <c r="AG665" s="105"/>
      <c r="AH665" s="105"/>
      <c r="AI665" s="105"/>
      <c r="AJ665" s="105"/>
      <c r="AK665" s="105"/>
      <c r="AL665" s="106"/>
      <c r="AM665" s="106"/>
      <c r="AN665" s="106"/>
      <c r="AO665" s="106"/>
      <c r="AP665" s="106"/>
      <c r="AQ665" s="106"/>
      <c r="AR665" s="106"/>
    </row>
    <row r="666" spans="29:44" ht="12.75">
      <c r="AC666" s="36"/>
      <c r="AD666" s="105"/>
      <c r="AE666" s="105"/>
      <c r="AF666" s="105"/>
      <c r="AG666" s="105"/>
      <c r="AH666" s="105"/>
      <c r="AI666" s="105"/>
      <c r="AJ666" s="105"/>
      <c r="AK666" s="105"/>
      <c r="AL666" s="106"/>
      <c r="AM666" s="106"/>
      <c r="AN666" s="106"/>
      <c r="AO666" s="106"/>
      <c r="AP666" s="106"/>
      <c r="AQ666" s="106"/>
      <c r="AR666" s="106"/>
    </row>
    <row r="667" spans="29:44" ht="12.75">
      <c r="AC667" s="36"/>
      <c r="AD667" s="105"/>
      <c r="AE667" s="105"/>
      <c r="AF667" s="105"/>
      <c r="AG667" s="105"/>
      <c r="AH667" s="105"/>
      <c r="AI667" s="105"/>
      <c r="AJ667" s="105"/>
      <c r="AK667" s="105"/>
      <c r="AL667" s="106"/>
      <c r="AM667" s="106"/>
      <c r="AN667" s="106"/>
      <c r="AO667" s="106"/>
      <c r="AP667" s="106"/>
      <c r="AQ667" s="106"/>
      <c r="AR667" s="106"/>
    </row>
    <row r="668" spans="29:44" ht="12.75">
      <c r="AC668" s="36"/>
      <c r="AD668" s="105"/>
      <c r="AE668" s="105"/>
      <c r="AF668" s="105"/>
      <c r="AG668" s="105"/>
      <c r="AH668" s="105"/>
      <c r="AI668" s="105"/>
      <c r="AJ668" s="105"/>
      <c r="AK668" s="105"/>
      <c r="AL668" s="106"/>
      <c r="AM668" s="106"/>
      <c r="AN668" s="106"/>
      <c r="AO668" s="106"/>
      <c r="AP668" s="106"/>
      <c r="AQ668" s="106"/>
      <c r="AR668" s="106"/>
    </row>
    <row r="669" spans="29:44" ht="12.75">
      <c r="AC669" s="36"/>
      <c r="AD669" s="105"/>
      <c r="AE669" s="105"/>
      <c r="AF669" s="105"/>
      <c r="AG669" s="105"/>
      <c r="AH669" s="105"/>
      <c r="AI669" s="105"/>
      <c r="AJ669" s="105"/>
      <c r="AK669" s="105"/>
      <c r="AL669" s="106"/>
      <c r="AM669" s="106"/>
      <c r="AN669" s="106"/>
      <c r="AO669" s="106"/>
      <c r="AP669" s="106"/>
      <c r="AQ669" s="106"/>
      <c r="AR669" s="106"/>
    </row>
    <row r="670" spans="29:44" ht="12.75">
      <c r="AC670" s="36"/>
      <c r="AD670" s="105"/>
      <c r="AE670" s="105"/>
      <c r="AF670" s="105"/>
      <c r="AG670" s="105"/>
      <c r="AH670" s="105"/>
      <c r="AI670" s="105"/>
      <c r="AJ670" s="105"/>
      <c r="AK670" s="105"/>
      <c r="AL670" s="106"/>
      <c r="AM670" s="106"/>
      <c r="AN670" s="106"/>
      <c r="AO670" s="106"/>
      <c r="AP670" s="106"/>
      <c r="AQ670" s="106"/>
      <c r="AR670" s="106"/>
    </row>
    <row r="671" spans="29:44" ht="12.75">
      <c r="AC671" s="36"/>
      <c r="AD671" s="105"/>
      <c r="AE671" s="105"/>
      <c r="AF671" s="105"/>
      <c r="AG671" s="105"/>
      <c r="AH671" s="105"/>
      <c r="AI671" s="105"/>
      <c r="AJ671" s="105"/>
      <c r="AK671" s="105"/>
      <c r="AL671" s="106"/>
      <c r="AM671" s="106"/>
      <c r="AN671" s="106"/>
      <c r="AO671" s="106"/>
      <c r="AP671" s="106"/>
      <c r="AQ671" s="106"/>
      <c r="AR671" s="106"/>
    </row>
    <row r="672" spans="29:44" ht="12.75">
      <c r="AC672" s="36"/>
      <c r="AD672" s="105"/>
      <c r="AE672" s="105"/>
      <c r="AF672" s="105"/>
      <c r="AG672" s="105"/>
      <c r="AH672" s="105"/>
      <c r="AI672" s="105"/>
      <c r="AJ672" s="105"/>
      <c r="AK672" s="105"/>
      <c r="AL672" s="106"/>
      <c r="AM672" s="106"/>
      <c r="AN672" s="106"/>
      <c r="AO672" s="106"/>
      <c r="AP672" s="106"/>
      <c r="AQ672" s="106"/>
      <c r="AR672" s="106"/>
    </row>
    <row r="673" spans="29:44" ht="12.75">
      <c r="AC673" s="36"/>
      <c r="AD673" s="105"/>
      <c r="AE673" s="105"/>
      <c r="AF673" s="105"/>
      <c r="AG673" s="105"/>
      <c r="AH673" s="105"/>
      <c r="AI673" s="105"/>
      <c r="AJ673" s="105"/>
      <c r="AK673" s="105"/>
      <c r="AL673" s="106"/>
      <c r="AM673" s="106"/>
      <c r="AN673" s="106"/>
      <c r="AO673" s="106"/>
      <c r="AP673" s="106"/>
      <c r="AQ673" s="106"/>
      <c r="AR673" s="106"/>
    </row>
    <row r="674" spans="29:44" ht="12.75">
      <c r="AC674" s="36"/>
      <c r="AD674" s="105"/>
      <c r="AE674" s="105"/>
      <c r="AF674" s="105"/>
      <c r="AG674" s="105"/>
      <c r="AH674" s="105"/>
      <c r="AI674" s="105"/>
      <c r="AJ674" s="105"/>
      <c r="AK674" s="105"/>
      <c r="AL674" s="106"/>
      <c r="AM674" s="106"/>
      <c r="AN674" s="106"/>
      <c r="AO674" s="106"/>
      <c r="AP674" s="106"/>
      <c r="AQ674" s="106"/>
      <c r="AR674" s="106"/>
    </row>
    <row r="675" spans="29:44" ht="12.75">
      <c r="AC675" s="36"/>
      <c r="AD675" s="105"/>
      <c r="AE675" s="105"/>
      <c r="AF675" s="105"/>
      <c r="AG675" s="105"/>
      <c r="AH675" s="105"/>
      <c r="AI675" s="105"/>
      <c r="AJ675" s="105"/>
      <c r="AK675" s="105"/>
      <c r="AL675" s="106"/>
      <c r="AM675" s="106"/>
      <c r="AN675" s="106"/>
      <c r="AO675" s="106"/>
      <c r="AP675" s="106"/>
      <c r="AQ675" s="106"/>
      <c r="AR675" s="106"/>
    </row>
    <row r="676" spans="29:44" ht="12.75">
      <c r="AC676" s="36"/>
      <c r="AD676" s="105"/>
      <c r="AE676" s="105"/>
      <c r="AF676" s="105"/>
      <c r="AG676" s="105"/>
      <c r="AH676" s="105"/>
      <c r="AI676" s="105"/>
      <c r="AJ676" s="105"/>
      <c r="AK676" s="105"/>
      <c r="AL676" s="106"/>
      <c r="AM676" s="106"/>
      <c r="AN676" s="106"/>
      <c r="AO676" s="106"/>
      <c r="AP676" s="106"/>
      <c r="AQ676" s="106"/>
      <c r="AR676" s="106"/>
    </row>
    <row r="677" spans="29:44" ht="12.75">
      <c r="AC677" s="36"/>
      <c r="AD677" s="105"/>
      <c r="AE677" s="105"/>
      <c r="AF677" s="105"/>
      <c r="AG677" s="105"/>
      <c r="AH677" s="105"/>
      <c r="AI677" s="105"/>
      <c r="AJ677" s="105"/>
      <c r="AK677" s="105"/>
      <c r="AL677" s="106"/>
      <c r="AM677" s="106"/>
      <c r="AN677" s="106"/>
      <c r="AO677" s="106"/>
      <c r="AP677" s="106"/>
      <c r="AQ677" s="106"/>
      <c r="AR677" s="106"/>
    </row>
    <row r="678" spans="29:44" ht="12.75">
      <c r="AC678" s="36"/>
      <c r="AD678" s="105"/>
      <c r="AE678" s="105"/>
      <c r="AF678" s="105"/>
      <c r="AG678" s="105"/>
      <c r="AH678" s="105"/>
      <c r="AI678" s="105"/>
      <c r="AJ678" s="105"/>
      <c r="AK678" s="105"/>
      <c r="AL678" s="106"/>
      <c r="AM678" s="106"/>
      <c r="AN678" s="106"/>
      <c r="AO678" s="106"/>
      <c r="AP678" s="106"/>
      <c r="AQ678" s="106"/>
      <c r="AR678" s="106"/>
    </row>
    <row r="679" spans="29:44" ht="12.75">
      <c r="AC679" s="36"/>
      <c r="AD679" s="105"/>
      <c r="AE679" s="105"/>
      <c r="AF679" s="105"/>
      <c r="AG679" s="105"/>
      <c r="AH679" s="105"/>
      <c r="AI679" s="105"/>
      <c r="AJ679" s="105"/>
      <c r="AK679" s="105"/>
      <c r="AL679" s="106"/>
      <c r="AM679" s="106"/>
      <c r="AN679" s="106"/>
      <c r="AO679" s="106"/>
      <c r="AP679" s="106"/>
      <c r="AQ679" s="106"/>
      <c r="AR679" s="106"/>
    </row>
    <row r="680" spans="29:44" ht="12.75">
      <c r="AC680" s="36"/>
      <c r="AD680" s="105"/>
      <c r="AE680" s="105"/>
      <c r="AF680" s="105"/>
      <c r="AG680" s="105"/>
      <c r="AH680" s="105"/>
      <c r="AI680" s="105"/>
      <c r="AJ680" s="105"/>
      <c r="AK680" s="105"/>
      <c r="AL680" s="106"/>
      <c r="AM680" s="106"/>
      <c r="AN680" s="106"/>
      <c r="AO680" s="106"/>
      <c r="AP680" s="106"/>
      <c r="AQ680" s="106"/>
      <c r="AR680" s="106"/>
    </row>
    <row r="681" spans="29:44" ht="12.75">
      <c r="AC681" s="36"/>
      <c r="AD681" s="105"/>
      <c r="AE681" s="105"/>
      <c r="AF681" s="105"/>
      <c r="AG681" s="105"/>
      <c r="AH681" s="105"/>
      <c r="AI681" s="105"/>
      <c r="AJ681" s="105"/>
      <c r="AK681" s="105"/>
      <c r="AL681" s="106"/>
      <c r="AM681" s="106"/>
      <c r="AN681" s="106"/>
      <c r="AO681" s="106"/>
      <c r="AP681" s="106"/>
      <c r="AQ681" s="106"/>
      <c r="AR681" s="106"/>
    </row>
    <row r="682" spans="29:44" ht="12.75">
      <c r="AC682" s="36"/>
      <c r="AD682" s="105"/>
      <c r="AE682" s="105"/>
      <c r="AF682" s="105"/>
      <c r="AG682" s="105"/>
      <c r="AH682" s="105"/>
      <c r="AI682" s="105"/>
      <c r="AJ682" s="105"/>
      <c r="AK682" s="105"/>
      <c r="AL682" s="106"/>
      <c r="AM682" s="106"/>
      <c r="AN682" s="106"/>
      <c r="AO682" s="106"/>
      <c r="AP682" s="106"/>
      <c r="AQ682" s="106"/>
      <c r="AR682" s="106"/>
    </row>
    <row r="683" spans="29:44" ht="12.75">
      <c r="AC683" s="36"/>
      <c r="AD683" s="105"/>
      <c r="AE683" s="105"/>
      <c r="AF683" s="105"/>
      <c r="AG683" s="105"/>
      <c r="AH683" s="105"/>
      <c r="AI683" s="105"/>
      <c r="AJ683" s="105"/>
      <c r="AK683" s="105"/>
      <c r="AL683" s="106"/>
      <c r="AM683" s="106"/>
      <c r="AN683" s="106"/>
      <c r="AO683" s="106"/>
      <c r="AP683" s="106"/>
      <c r="AQ683" s="106"/>
      <c r="AR683" s="106"/>
    </row>
    <row r="684" spans="29:44" ht="12.75">
      <c r="AC684" s="36"/>
      <c r="AD684" s="105"/>
      <c r="AE684" s="105"/>
      <c r="AF684" s="105"/>
      <c r="AG684" s="105"/>
      <c r="AH684" s="105"/>
      <c r="AI684" s="105"/>
      <c r="AJ684" s="105"/>
      <c r="AK684" s="105"/>
      <c r="AL684" s="106"/>
      <c r="AM684" s="106"/>
      <c r="AN684" s="106"/>
      <c r="AO684" s="106"/>
      <c r="AP684" s="106"/>
      <c r="AQ684" s="106"/>
      <c r="AR684" s="106"/>
    </row>
    <row r="685" spans="29:44" ht="12.75">
      <c r="AC685" s="36"/>
      <c r="AD685" s="105"/>
      <c r="AE685" s="105"/>
      <c r="AF685" s="105"/>
      <c r="AG685" s="105"/>
      <c r="AH685" s="105"/>
      <c r="AI685" s="105"/>
      <c r="AJ685" s="105"/>
      <c r="AK685" s="105"/>
      <c r="AL685" s="106"/>
      <c r="AM685" s="106"/>
      <c r="AN685" s="106"/>
      <c r="AO685" s="106"/>
      <c r="AP685" s="106"/>
      <c r="AQ685" s="106"/>
      <c r="AR685" s="106"/>
    </row>
    <row r="686" spans="29:44" ht="12.75">
      <c r="AC686" s="36"/>
      <c r="AD686" s="105"/>
      <c r="AE686" s="105"/>
      <c r="AF686" s="105"/>
      <c r="AG686" s="105"/>
      <c r="AH686" s="105"/>
      <c r="AI686" s="105"/>
      <c r="AJ686" s="105"/>
      <c r="AK686" s="105"/>
      <c r="AL686" s="106"/>
      <c r="AM686" s="106"/>
      <c r="AN686" s="106"/>
      <c r="AO686" s="106"/>
      <c r="AP686" s="106"/>
      <c r="AQ686" s="106"/>
      <c r="AR686" s="106"/>
    </row>
    <row r="687" spans="29:44" ht="12.75">
      <c r="AC687" s="36"/>
      <c r="AD687" s="105"/>
      <c r="AE687" s="105"/>
      <c r="AF687" s="105"/>
      <c r="AG687" s="105"/>
      <c r="AH687" s="105"/>
      <c r="AI687" s="105"/>
      <c r="AJ687" s="105"/>
      <c r="AK687" s="105"/>
      <c r="AL687" s="106"/>
      <c r="AM687" s="106"/>
      <c r="AN687" s="106"/>
      <c r="AO687" s="106"/>
      <c r="AP687" s="106"/>
      <c r="AQ687" s="106"/>
      <c r="AR687" s="106"/>
    </row>
    <row r="688" spans="29:44" ht="12.75">
      <c r="AC688" s="36"/>
      <c r="AD688" s="105"/>
      <c r="AE688" s="105"/>
      <c r="AF688" s="105"/>
      <c r="AG688" s="105"/>
      <c r="AH688" s="105"/>
      <c r="AI688" s="105"/>
      <c r="AJ688" s="105"/>
      <c r="AK688" s="105"/>
      <c r="AL688" s="106"/>
      <c r="AM688" s="106"/>
      <c r="AN688" s="106"/>
      <c r="AO688" s="106"/>
      <c r="AP688" s="106"/>
      <c r="AQ688" s="106"/>
      <c r="AR688" s="106"/>
    </row>
    <row r="689" spans="29:44" ht="12.75">
      <c r="AC689" s="36"/>
      <c r="AD689" s="105"/>
      <c r="AE689" s="105"/>
      <c r="AF689" s="105"/>
      <c r="AG689" s="105"/>
      <c r="AH689" s="105"/>
      <c r="AI689" s="105"/>
      <c r="AJ689" s="105"/>
      <c r="AK689" s="105"/>
      <c r="AL689" s="106"/>
      <c r="AM689" s="106"/>
      <c r="AN689" s="106"/>
      <c r="AO689" s="106"/>
      <c r="AP689" s="106"/>
      <c r="AQ689" s="106"/>
      <c r="AR689" s="106"/>
    </row>
    <row r="690" spans="29:44" ht="12.75">
      <c r="AC690" s="36"/>
      <c r="AD690" s="105"/>
      <c r="AE690" s="105"/>
      <c r="AF690" s="105"/>
      <c r="AG690" s="105"/>
      <c r="AH690" s="105"/>
      <c r="AI690" s="105"/>
      <c r="AJ690" s="105"/>
      <c r="AK690" s="105"/>
      <c r="AL690" s="106"/>
      <c r="AM690" s="106"/>
      <c r="AN690" s="106"/>
      <c r="AO690" s="106"/>
      <c r="AP690" s="106"/>
      <c r="AQ690" s="106"/>
      <c r="AR690" s="106"/>
    </row>
    <row r="691" spans="29:44" ht="12.75">
      <c r="AC691" s="36"/>
      <c r="AD691" s="105"/>
      <c r="AE691" s="105"/>
      <c r="AF691" s="105"/>
      <c r="AG691" s="105"/>
      <c r="AH691" s="105"/>
      <c r="AI691" s="105"/>
      <c r="AJ691" s="105"/>
      <c r="AK691" s="105"/>
      <c r="AL691" s="106"/>
      <c r="AM691" s="106"/>
      <c r="AN691" s="106"/>
      <c r="AO691" s="106"/>
      <c r="AP691" s="106"/>
      <c r="AQ691" s="106"/>
      <c r="AR691" s="106"/>
    </row>
    <row r="692" spans="29:44" ht="12.75">
      <c r="AC692" s="36"/>
      <c r="AD692" s="105"/>
      <c r="AE692" s="105"/>
      <c r="AF692" s="105"/>
      <c r="AG692" s="105"/>
      <c r="AH692" s="105"/>
      <c r="AI692" s="105"/>
      <c r="AJ692" s="105"/>
      <c r="AK692" s="105"/>
      <c r="AL692" s="106"/>
      <c r="AM692" s="106"/>
      <c r="AN692" s="106"/>
      <c r="AO692" s="106"/>
      <c r="AP692" s="106"/>
      <c r="AQ692" s="106"/>
      <c r="AR692" s="106"/>
    </row>
    <row r="693" spans="29:44" ht="12.75">
      <c r="AC693" s="36"/>
      <c r="AD693" s="105"/>
      <c r="AE693" s="105"/>
      <c r="AF693" s="105"/>
      <c r="AG693" s="105"/>
      <c r="AH693" s="105"/>
      <c r="AI693" s="105"/>
      <c r="AJ693" s="105"/>
      <c r="AK693" s="105"/>
      <c r="AL693" s="106"/>
      <c r="AM693" s="106"/>
      <c r="AN693" s="106"/>
      <c r="AO693" s="106"/>
      <c r="AP693" s="106"/>
      <c r="AQ693" s="106"/>
      <c r="AR693" s="106"/>
    </row>
    <row r="694" spans="29:44" ht="12.75">
      <c r="AC694" s="36"/>
      <c r="AD694" s="105"/>
      <c r="AE694" s="105"/>
      <c r="AF694" s="105"/>
      <c r="AG694" s="105"/>
      <c r="AH694" s="105"/>
      <c r="AI694" s="105"/>
      <c r="AJ694" s="105"/>
      <c r="AK694" s="105"/>
      <c r="AL694" s="106"/>
      <c r="AM694" s="106"/>
      <c r="AN694" s="106"/>
      <c r="AO694" s="106"/>
      <c r="AP694" s="106"/>
      <c r="AQ694" s="106"/>
      <c r="AR694" s="106"/>
    </row>
    <row r="695" spans="29:44" ht="12.75">
      <c r="AC695" s="36"/>
      <c r="AD695" s="105"/>
      <c r="AE695" s="105"/>
      <c r="AF695" s="105"/>
      <c r="AG695" s="105"/>
      <c r="AH695" s="105"/>
      <c r="AI695" s="105"/>
      <c r="AJ695" s="105"/>
      <c r="AK695" s="105"/>
      <c r="AL695" s="106"/>
      <c r="AM695" s="106"/>
      <c r="AN695" s="106"/>
      <c r="AO695" s="106"/>
      <c r="AP695" s="106"/>
      <c r="AQ695" s="106"/>
      <c r="AR695" s="106"/>
    </row>
    <row r="696" spans="29:44" ht="12.75">
      <c r="AC696" s="36"/>
      <c r="AD696" s="105"/>
      <c r="AE696" s="105"/>
      <c r="AF696" s="105"/>
      <c r="AG696" s="105"/>
      <c r="AH696" s="105"/>
      <c r="AI696" s="105"/>
      <c r="AJ696" s="105"/>
      <c r="AK696" s="105"/>
      <c r="AL696" s="106"/>
      <c r="AM696" s="106"/>
      <c r="AN696" s="106"/>
      <c r="AO696" s="106"/>
      <c r="AP696" s="106"/>
      <c r="AQ696" s="106"/>
      <c r="AR696" s="106"/>
    </row>
    <row r="697" spans="29:44" ht="12.75">
      <c r="AC697" s="36"/>
      <c r="AD697" s="105"/>
      <c r="AE697" s="105"/>
      <c r="AF697" s="105"/>
      <c r="AG697" s="105"/>
      <c r="AH697" s="105"/>
      <c r="AI697" s="105"/>
      <c r="AJ697" s="105"/>
      <c r="AK697" s="105"/>
      <c r="AL697" s="106"/>
      <c r="AM697" s="106"/>
      <c r="AN697" s="106"/>
      <c r="AO697" s="106"/>
      <c r="AP697" s="106"/>
      <c r="AQ697" s="106"/>
      <c r="AR697" s="106"/>
    </row>
    <row r="698" spans="29:44" ht="12.75">
      <c r="AC698" s="36"/>
      <c r="AD698" s="105"/>
      <c r="AE698" s="105"/>
      <c r="AF698" s="105"/>
      <c r="AG698" s="105"/>
      <c r="AH698" s="105"/>
      <c r="AI698" s="105"/>
      <c r="AJ698" s="105"/>
      <c r="AK698" s="105"/>
      <c r="AL698" s="106"/>
      <c r="AM698" s="106"/>
      <c r="AN698" s="106"/>
      <c r="AO698" s="106"/>
      <c r="AP698" s="106"/>
      <c r="AQ698" s="106"/>
      <c r="AR698" s="106"/>
    </row>
    <row r="699" spans="29:44" ht="12.75">
      <c r="AC699" s="36"/>
      <c r="AD699" s="105"/>
      <c r="AE699" s="105"/>
      <c r="AF699" s="105"/>
      <c r="AG699" s="105"/>
      <c r="AH699" s="105"/>
      <c r="AI699" s="105"/>
      <c r="AJ699" s="105"/>
      <c r="AK699" s="105"/>
      <c r="AL699" s="106"/>
      <c r="AM699" s="106"/>
      <c r="AN699" s="106"/>
      <c r="AO699" s="106"/>
      <c r="AP699" s="106"/>
      <c r="AQ699" s="106"/>
      <c r="AR699" s="106"/>
    </row>
    <row r="700" spans="29:44" ht="12.75">
      <c r="AC700" s="36"/>
      <c r="AD700" s="105"/>
      <c r="AE700" s="105"/>
      <c r="AF700" s="105"/>
      <c r="AG700" s="105"/>
      <c r="AH700" s="105"/>
      <c r="AI700" s="105"/>
      <c r="AJ700" s="105"/>
      <c r="AK700" s="105"/>
      <c r="AL700" s="106"/>
      <c r="AM700" s="106"/>
      <c r="AN700" s="106"/>
      <c r="AO700" s="106"/>
      <c r="AP700" s="106"/>
      <c r="AQ700" s="106"/>
      <c r="AR700" s="106"/>
    </row>
    <row r="701" spans="29:44" ht="12.75">
      <c r="AC701" s="36"/>
      <c r="AD701" s="105"/>
      <c r="AE701" s="105"/>
      <c r="AF701" s="105"/>
      <c r="AG701" s="105"/>
      <c r="AH701" s="105"/>
      <c r="AI701" s="105"/>
      <c r="AJ701" s="105"/>
      <c r="AK701" s="105"/>
      <c r="AL701" s="106"/>
      <c r="AM701" s="106"/>
      <c r="AN701" s="106"/>
      <c r="AO701" s="106"/>
      <c r="AP701" s="106"/>
      <c r="AQ701" s="106"/>
      <c r="AR701" s="106"/>
    </row>
    <row r="702" spans="29:44" ht="12.75">
      <c r="AC702" s="36"/>
      <c r="AD702" s="105"/>
      <c r="AE702" s="105"/>
      <c r="AF702" s="105"/>
      <c r="AG702" s="105"/>
      <c r="AH702" s="105"/>
      <c r="AI702" s="105"/>
      <c r="AJ702" s="105"/>
      <c r="AK702" s="105"/>
      <c r="AL702" s="106"/>
      <c r="AM702" s="106"/>
      <c r="AN702" s="106"/>
      <c r="AO702" s="106"/>
      <c r="AP702" s="106"/>
      <c r="AQ702" s="106"/>
      <c r="AR702" s="106"/>
    </row>
    <row r="703" spans="29:44" ht="12.75">
      <c r="AC703" s="36"/>
      <c r="AD703" s="105"/>
      <c r="AE703" s="105"/>
      <c r="AF703" s="105"/>
      <c r="AG703" s="105"/>
      <c r="AH703" s="105"/>
      <c r="AI703" s="105"/>
      <c r="AJ703" s="105"/>
      <c r="AK703" s="105"/>
      <c r="AL703" s="106"/>
      <c r="AM703" s="106"/>
      <c r="AN703" s="106"/>
      <c r="AO703" s="106"/>
      <c r="AP703" s="106"/>
      <c r="AQ703" s="106"/>
      <c r="AR703" s="106"/>
    </row>
    <row r="704" spans="29:44" ht="12.75">
      <c r="AC704" s="36"/>
      <c r="AD704" s="105"/>
      <c r="AE704" s="105"/>
      <c r="AF704" s="105"/>
      <c r="AG704" s="105"/>
      <c r="AH704" s="105"/>
      <c r="AI704" s="105"/>
      <c r="AJ704" s="105"/>
      <c r="AK704" s="105"/>
      <c r="AL704" s="106"/>
      <c r="AM704" s="106"/>
      <c r="AN704" s="106"/>
      <c r="AO704" s="106"/>
      <c r="AP704" s="106"/>
      <c r="AQ704" s="106"/>
      <c r="AR704" s="106"/>
    </row>
    <row r="705" spans="29:44" ht="12.75">
      <c r="AC705" s="36"/>
      <c r="AD705" s="105"/>
      <c r="AE705" s="105"/>
      <c r="AF705" s="105"/>
      <c r="AG705" s="105"/>
      <c r="AH705" s="105"/>
      <c r="AI705" s="105"/>
      <c r="AJ705" s="105"/>
      <c r="AK705" s="105"/>
      <c r="AL705" s="106"/>
      <c r="AM705" s="106"/>
      <c r="AN705" s="106"/>
      <c r="AO705" s="106"/>
      <c r="AP705" s="106"/>
      <c r="AQ705" s="106"/>
      <c r="AR705" s="106"/>
    </row>
    <row r="706" spans="29:44" ht="12.75">
      <c r="AC706" s="36"/>
      <c r="AD706" s="105"/>
      <c r="AE706" s="105"/>
      <c r="AF706" s="105"/>
      <c r="AG706" s="105"/>
      <c r="AH706" s="105"/>
      <c r="AI706" s="105"/>
      <c r="AJ706" s="105"/>
      <c r="AK706" s="105"/>
      <c r="AL706" s="106"/>
      <c r="AM706" s="106"/>
      <c r="AN706" s="106"/>
      <c r="AO706" s="106"/>
      <c r="AP706" s="106"/>
      <c r="AQ706" s="106"/>
      <c r="AR706" s="106"/>
    </row>
    <row r="707" spans="29:44" ht="12.75">
      <c r="AC707" s="36"/>
      <c r="AD707" s="105"/>
      <c r="AE707" s="105"/>
      <c r="AF707" s="105"/>
      <c r="AG707" s="105"/>
      <c r="AH707" s="105"/>
      <c r="AI707" s="105"/>
      <c r="AJ707" s="105"/>
      <c r="AK707" s="105"/>
      <c r="AL707" s="106"/>
      <c r="AM707" s="106"/>
      <c r="AN707" s="106"/>
      <c r="AO707" s="106"/>
      <c r="AP707" s="106"/>
      <c r="AQ707" s="106"/>
      <c r="AR707" s="106"/>
    </row>
    <row r="708" spans="29:44" ht="12.75">
      <c r="AC708" s="36"/>
      <c r="AD708" s="105"/>
      <c r="AE708" s="105"/>
      <c r="AF708" s="105"/>
      <c r="AG708" s="105"/>
      <c r="AH708" s="105"/>
      <c r="AI708" s="105"/>
      <c r="AJ708" s="105"/>
      <c r="AK708" s="105"/>
      <c r="AL708" s="106"/>
      <c r="AM708" s="106"/>
      <c r="AN708" s="106"/>
      <c r="AO708" s="106"/>
      <c r="AP708" s="106"/>
      <c r="AQ708" s="106"/>
      <c r="AR708" s="106"/>
    </row>
    <row r="709" spans="29:44" ht="12.75">
      <c r="AC709" s="36"/>
      <c r="AD709" s="105"/>
      <c r="AE709" s="105"/>
      <c r="AF709" s="105"/>
      <c r="AG709" s="105"/>
      <c r="AH709" s="105"/>
      <c r="AI709" s="105"/>
      <c r="AJ709" s="105"/>
      <c r="AK709" s="105"/>
      <c r="AL709" s="106"/>
      <c r="AM709" s="106"/>
      <c r="AN709" s="106"/>
      <c r="AO709" s="106"/>
      <c r="AP709" s="106"/>
      <c r="AQ709" s="106"/>
      <c r="AR709" s="106"/>
    </row>
    <row r="710" spans="29:44" ht="12.75">
      <c r="AC710" s="36"/>
      <c r="AD710" s="105"/>
      <c r="AE710" s="105"/>
      <c r="AF710" s="105"/>
      <c r="AG710" s="105"/>
      <c r="AH710" s="105"/>
      <c r="AI710" s="105"/>
      <c r="AJ710" s="105"/>
      <c r="AK710" s="105"/>
      <c r="AL710" s="106"/>
      <c r="AM710" s="106"/>
      <c r="AN710" s="106"/>
      <c r="AO710" s="106"/>
      <c r="AP710" s="106"/>
      <c r="AQ710" s="106"/>
      <c r="AR710" s="106"/>
    </row>
    <row r="711" spans="29:44" ht="12.75">
      <c r="AC711" s="36"/>
      <c r="AD711" s="105"/>
      <c r="AE711" s="105"/>
      <c r="AF711" s="105"/>
      <c r="AG711" s="105"/>
      <c r="AH711" s="105"/>
      <c r="AI711" s="105"/>
      <c r="AJ711" s="105"/>
      <c r="AK711" s="105"/>
      <c r="AL711" s="106"/>
      <c r="AM711" s="106"/>
      <c r="AN711" s="106"/>
      <c r="AO711" s="106"/>
      <c r="AP711" s="106"/>
      <c r="AQ711" s="106"/>
      <c r="AR711" s="106"/>
    </row>
    <row r="712" spans="29:44" ht="12.75">
      <c r="AC712" s="36"/>
      <c r="AD712" s="105"/>
      <c r="AE712" s="105"/>
      <c r="AF712" s="105"/>
      <c r="AG712" s="105"/>
      <c r="AH712" s="105"/>
      <c r="AI712" s="105"/>
      <c r="AJ712" s="105"/>
      <c r="AK712" s="105"/>
      <c r="AL712" s="106"/>
      <c r="AM712" s="106"/>
      <c r="AN712" s="106"/>
      <c r="AO712" s="106"/>
      <c r="AP712" s="106"/>
      <c r="AQ712" s="106"/>
      <c r="AR712" s="106"/>
    </row>
    <row r="713" spans="29:44" ht="12.75">
      <c r="AC713" s="36"/>
      <c r="AD713" s="105"/>
      <c r="AE713" s="105"/>
      <c r="AF713" s="105"/>
      <c r="AG713" s="105"/>
      <c r="AH713" s="105"/>
      <c r="AI713" s="105"/>
      <c r="AJ713" s="105"/>
      <c r="AK713" s="105"/>
      <c r="AL713" s="106"/>
      <c r="AM713" s="106"/>
      <c r="AN713" s="106"/>
      <c r="AO713" s="106"/>
      <c r="AP713" s="106"/>
      <c r="AQ713" s="106"/>
      <c r="AR713" s="106"/>
    </row>
    <row r="714" spans="29:44" ht="12.75">
      <c r="AC714" s="36"/>
      <c r="AD714" s="105"/>
      <c r="AE714" s="105"/>
      <c r="AF714" s="105"/>
      <c r="AG714" s="105"/>
      <c r="AH714" s="105"/>
      <c r="AI714" s="105"/>
      <c r="AJ714" s="105"/>
      <c r="AK714" s="105"/>
      <c r="AL714" s="106"/>
      <c r="AM714" s="106"/>
      <c r="AN714" s="106"/>
      <c r="AO714" s="106"/>
      <c r="AP714" s="106"/>
      <c r="AQ714" s="106"/>
      <c r="AR714" s="106"/>
    </row>
    <row r="715" spans="29:44" ht="12.75">
      <c r="AC715" s="36"/>
      <c r="AD715" s="105"/>
      <c r="AE715" s="105"/>
      <c r="AF715" s="105"/>
      <c r="AG715" s="105"/>
      <c r="AH715" s="105"/>
      <c r="AI715" s="105"/>
      <c r="AJ715" s="105"/>
      <c r="AK715" s="105"/>
      <c r="AL715" s="106"/>
      <c r="AM715" s="106"/>
      <c r="AN715" s="106"/>
      <c r="AO715" s="106"/>
      <c r="AP715" s="106"/>
      <c r="AQ715" s="106"/>
      <c r="AR715" s="106"/>
    </row>
    <row r="716" spans="29:44" ht="12.75">
      <c r="AC716" s="36"/>
      <c r="AD716" s="105"/>
      <c r="AE716" s="105"/>
      <c r="AF716" s="105"/>
      <c r="AG716" s="105"/>
      <c r="AH716" s="105"/>
      <c r="AI716" s="105"/>
      <c r="AJ716" s="105"/>
      <c r="AK716" s="105"/>
      <c r="AL716" s="106"/>
      <c r="AM716" s="106"/>
      <c r="AN716" s="106"/>
      <c r="AO716" s="106"/>
      <c r="AP716" s="106"/>
      <c r="AQ716" s="106"/>
      <c r="AR716" s="106"/>
    </row>
    <row r="717" spans="29:44" ht="12.75">
      <c r="AC717" s="36"/>
      <c r="AD717" s="105"/>
      <c r="AE717" s="105"/>
      <c r="AF717" s="105"/>
      <c r="AG717" s="105"/>
      <c r="AH717" s="105"/>
      <c r="AI717" s="105"/>
      <c r="AJ717" s="105"/>
      <c r="AK717" s="105"/>
      <c r="AL717" s="106"/>
      <c r="AM717" s="106"/>
      <c r="AN717" s="106"/>
      <c r="AO717" s="106"/>
      <c r="AP717" s="106"/>
      <c r="AQ717" s="106"/>
      <c r="AR717" s="106"/>
    </row>
    <row r="718" spans="29:44" ht="12.75">
      <c r="AC718" s="36"/>
      <c r="AD718" s="105"/>
      <c r="AE718" s="105"/>
      <c r="AF718" s="105"/>
      <c r="AG718" s="105"/>
      <c r="AH718" s="105"/>
      <c r="AI718" s="105"/>
      <c r="AJ718" s="105"/>
      <c r="AK718" s="105"/>
      <c r="AL718" s="106"/>
      <c r="AM718" s="106"/>
      <c r="AN718" s="106"/>
      <c r="AO718" s="106"/>
      <c r="AP718" s="106"/>
      <c r="AQ718" s="106"/>
      <c r="AR718" s="106"/>
    </row>
    <row r="719" spans="29:44" ht="12.75">
      <c r="AC719" s="36"/>
      <c r="AD719" s="105"/>
      <c r="AE719" s="105"/>
      <c r="AF719" s="105"/>
      <c r="AG719" s="105"/>
      <c r="AH719" s="105"/>
      <c r="AI719" s="105"/>
      <c r="AJ719" s="105"/>
      <c r="AK719" s="105"/>
      <c r="AL719" s="106"/>
      <c r="AM719" s="106"/>
      <c r="AN719" s="106"/>
      <c r="AO719" s="106"/>
      <c r="AP719" s="106"/>
      <c r="AQ719" s="106"/>
      <c r="AR719" s="106"/>
    </row>
    <row r="720" spans="29:44" ht="12.75">
      <c r="AC720" s="36"/>
      <c r="AD720" s="105"/>
      <c r="AE720" s="105"/>
      <c r="AF720" s="105"/>
      <c r="AG720" s="105"/>
      <c r="AH720" s="105"/>
      <c r="AI720" s="105"/>
      <c r="AJ720" s="105"/>
      <c r="AK720" s="105"/>
      <c r="AL720" s="106"/>
      <c r="AM720" s="106"/>
      <c r="AN720" s="106"/>
      <c r="AO720" s="106"/>
      <c r="AP720" s="106"/>
      <c r="AQ720" s="106"/>
      <c r="AR720" s="106"/>
    </row>
    <row r="721" spans="29:44" ht="12.75">
      <c r="AC721" s="36"/>
      <c r="AD721" s="105"/>
      <c r="AE721" s="105"/>
      <c r="AF721" s="105"/>
      <c r="AG721" s="105"/>
      <c r="AH721" s="105"/>
      <c r="AI721" s="105"/>
      <c r="AJ721" s="105"/>
      <c r="AK721" s="105"/>
      <c r="AL721" s="106"/>
      <c r="AM721" s="106"/>
      <c r="AN721" s="106"/>
      <c r="AO721" s="106"/>
      <c r="AP721" s="106"/>
      <c r="AQ721" s="106"/>
      <c r="AR721" s="106"/>
    </row>
    <row r="722" spans="29:44" ht="12.75">
      <c r="AC722" s="36"/>
      <c r="AD722" s="105"/>
      <c r="AE722" s="105"/>
      <c r="AF722" s="105"/>
      <c r="AG722" s="105"/>
      <c r="AH722" s="105"/>
      <c r="AI722" s="105"/>
      <c r="AJ722" s="105"/>
      <c r="AK722" s="105"/>
      <c r="AL722" s="106"/>
      <c r="AM722" s="106"/>
      <c r="AN722" s="106"/>
      <c r="AO722" s="106"/>
      <c r="AP722" s="106"/>
      <c r="AQ722" s="106"/>
      <c r="AR722" s="106"/>
    </row>
    <row r="723" spans="29:44" ht="12.75">
      <c r="AC723" s="36"/>
      <c r="AD723" s="105"/>
      <c r="AE723" s="105"/>
      <c r="AF723" s="105"/>
      <c r="AG723" s="105"/>
      <c r="AH723" s="105"/>
      <c r="AI723" s="105"/>
      <c r="AJ723" s="105"/>
      <c r="AK723" s="105"/>
      <c r="AL723" s="106"/>
      <c r="AM723" s="106"/>
      <c r="AN723" s="106"/>
      <c r="AO723" s="106"/>
      <c r="AP723" s="106"/>
      <c r="AQ723" s="106"/>
      <c r="AR723" s="106"/>
    </row>
    <row r="724" spans="29:44" ht="12.75">
      <c r="AC724" s="36"/>
      <c r="AD724" s="105"/>
      <c r="AE724" s="105"/>
      <c r="AF724" s="105"/>
      <c r="AG724" s="105"/>
      <c r="AH724" s="105"/>
      <c r="AI724" s="105"/>
      <c r="AJ724" s="105"/>
      <c r="AK724" s="105"/>
      <c r="AL724" s="106"/>
      <c r="AM724" s="106"/>
      <c r="AN724" s="106"/>
      <c r="AO724" s="106"/>
      <c r="AP724" s="106"/>
      <c r="AQ724" s="106"/>
      <c r="AR724" s="106"/>
    </row>
    <row r="725" spans="29:44" ht="12.75">
      <c r="AC725" s="36"/>
      <c r="AD725" s="105"/>
      <c r="AE725" s="105"/>
      <c r="AF725" s="105"/>
      <c r="AG725" s="105"/>
      <c r="AH725" s="105"/>
      <c r="AI725" s="105"/>
      <c r="AJ725" s="105"/>
      <c r="AK725" s="105"/>
      <c r="AL725" s="106"/>
      <c r="AM725" s="106"/>
      <c r="AN725" s="106"/>
      <c r="AO725" s="106"/>
      <c r="AP725" s="106"/>
      <c r="AQ725" s="106"/>
      <c r="AR725" s="106"/>
    </row>
    <row r="726" spans="29:44" ht="12.75">
      <c r="AC726" s="36"/>
      <c r="AD726" s="105"/>
      <c r="AE726" s="105"/>
      <c r="AF726" s="105"/>
      <c r="AG726" s="105"/>
      <c r="AH726" s="105"/>
      <c r="AI726" s="105"/>
      <c r="AJ726" s="105"/>
      <c r="AK726" s="105"/>
      <c r="AL726" s="106"/>
      <c r="AM726" s="106"/>
      <c r="AN726" s="106"/>
      <c r="AO726" s="106"/>
      <c r="AP726" s="106"/>
      <c r="AQ726" s="106"/>
      <c r="AR726" s="106"/>
    </row>
    <row r="727" spans="29:44" ht="12.75">
      <c r="AC727" s="36"/>
      <c r="AD727" s="105"/>
      <c r="AE727" s="105"/>
      <c r="AF727" s="105"/>
      <c r="AG727" s="105"/>
      <c r="AH727" s="105"/>
      <c r="AI727" s="105"/>
      <c r="AJ727" s="105"/>
      <c r="AK727" s="105"/>
      <c r="AL727" s="106"/>
      <c r="AM727" s="106"/>
      <c r="AN727" s="106"/>
      <c r="AO727" s="106"/>
      <c r="AP727" s="106"/>
      <c r="AQ727" s="106"/>
      <c r="AR727" s="106"/>
    </row>
    <row r="728" spans="29:44" ht="12.75">
      <c r="AC728" s="36"/>
      <c r="AD728" s="105"/>
      <c r="AE728" s="105"/>
      <c r="AF728" s="105"/>
      <c r="AG728" s="105"/>
      <c r="AH728" s="105"/>
      <c r="AI728" s="105"/>
      <c r="AJ728" s="105"/>
      <c r="AK728" s="105"/>
      <c r="AL728" s="106"/>
      <c r="AM728" s="106"/>
      <c r="AN728" s="106"/>
      <c r="AO728" s="106"/>
      <c r="AP728" s="106"/>
      <c r="AQ728" s="106"/>
      <c r="AR728" s="106"/>
    </row>
    <row r="729" spans="29:44" ht="12.75">
      <c r="AC729" s="36"/>
      <c r="AD729" s="105"/>
      <c r="AE729" s="105"/>
      <c r="AF729" s="105"/>
      <c r="AG729" s="105"/>
      <c r="AH729" s="105"/>
      <c r="AI729" s="105"/>
      <c r="AJ729" s="105"/>
      <c r="AK729" s="105"/>
      <c r="AL729" s="106"/>
      <c r="AM729" s="106"/>
      <c r="AN729" s="106"/>
      <c r="AO729" s="106"/>
      <c r="AP729" s="106"/>
      <c r="AQ729" s="106"/>
      <c r="AR729" s="106"/>
    </row>
    <row r="730" spans="29:44" ht="12.75">
      <c r="AC730" s="36"/>
      <c r="AD730" s="105"/>
      <c r="AE730" s="105"/>
      <c r="AF730" s="105"/>
      <c r="AG730" s="105"/>
      <c r="AH730" s="105"/>
      <c r="AI730" s="105"/>
      <c r="AJ730" s="105"/>
      <c r="AK730" s="105"/>
      <c r="AL730" s="106"/>
      <c r="AM730" s="106"/>
      <c r="AN730" s="106"/>
      <c r="AO730" s="106"/>
      <c r="AP730" s="106"/>
      <c r="AQ730" s="106"/>
      <c r="AR730" s="106"/>
    </row>
    <row r="731" spans="29:44" ht="12.75">
      <c r="AC731" s="36"/>
      <c r="AD731" s="105"/>
      <c r="AE731" s="105"/>
      <c r="AF731" s="105"/>
      <c r="AG731" s="105"/>
      <c r="AH731" s="105"/>
      <c r="AI731" s="105"/>
      <c r="AJ731" s="105"/>
      <c r="AK731" s="105"/>
      <c r="AL731" s="106"/>
      <c r="AM731" s="106"/>
      <c r="AN731" s="106"/>
      <c r="AO731" s="106"/>
      <c r="AP731" s="106"/>
      <c r="AQ731" s="106"/>
      <c r="AR731" s="106"/>
    </row>
    <row r="732" spans="29:44" ht="12.75">
      <c r="AC732" s="36"/>
      <c r="AD732" s="105"/>
      <c r="AE732" s="105"/>
      <c r="AF732" s="105"/>
      <c r="AG732" s="105"/>
      <c r="AH732" s="105"/>
      <c r="AI732" s="105"/>
      <c r="AJ732" s="105"/>
      <c r="AK732" s="105"/>
      <c r="AL732" s="106"/>
      <c r="AM732" s="106"/>
      <c r="AN732" s="106"/>
      <c r="AO732" s="106"/>
      <c r="AP732" s="106"/>
      <c r="AQ732" s="106"/>
      <c r="AR732" s="106"/>
    </row>
    <row r="733" spans="29:44" ht="12.75">
      <c r="AC733" s="36"/>
      <c r="AD733" s="105"/>
      <c r="AE733" s="105"/>
      <c r="AF733" s="105"/>
      <c r="AG733" s="105"/>
      <c r="AH733" s="105"/>
      <c r="AI733" s="105"/>
      <c r="AJ733" s="105"/>
      <c r="AK733" s="105"/>
      <c r="AL733" s="106"/>
      <c r="AM733" s="106"/>
      <c r="AN733" s="106"/>
      <c r="AO733" s="106"/>
      <c r="AP733" s="106"/>
      <c r="AQ733" s="106"/>
      <c r="AR733" s="106"/>
    </row>
    <row r="734" spans="29:44" ht="12.75">
      <c r="AC734" s="36"/>
      <c r="AD734" s="105"/>
      <c r="AE734" s="105"/>
      <c r="AF734" s="105"/>
      <c r="AG734" s="105"/>
      <c r="AH734" s="105"/>
      <c r="AI734" s="105"/>
      <c r="AJ734" s="105"/>
      <c r="AK734" s="105"/>
      <c r="AL734" s="106"/>
      <c r="AM734" s="106"/>
      <c r="AN734" s="106"/>
      <c r="AO734" s="106"/>
      <c r="AP734" s="106"/>
      <c r="AQ734" s="106"/>
      <c r="AR734" s="106"/>
    </row>
    <row r="735" spans="29:44" ht="12.75">
      <c r="AC735" s="36"/>
      <c r="AD735" s="105"/>
      <c r="AE735" s="105"/>
      <c r="AF735" s="105"/>
      <c r="AG735" s="105"/>
      <c r="AH735" s="105"/>
      <c r="AI735" s="105"/>
      <c r="AJ735" s="105"/>
      <c r="AK735" s="105"/>
      <c r="AL735" s="106"/>
      <c r="AM735" s="106"/>
      <c r="AN735" s="106"/>
      <c r="AO735" s="106"/>
      <c r="AP735" s="106"/>
      <c r="AQ735" s="106"/>
      <c r="AR735" s="106"/>
    </row>
    <row r="736" spans="29:44" ht="12.75">
      <c r="AC736" s="36"/>
      <c r="AD736" s="105"/>
      <c r="AE736" s="105"/>
      <c r="AF736" s="105"/>
      <c r="AG736" s="105"/>
      <c r="AH736" s="105"/>
      <c r="AI736" s="105"/>
      <c r="AJ736" s="105"/>
      <c r="AK736" s="105"/>
      <c r="AL736" s="106"/>
      <c r="AM736" s="106"/>
      <c r="AN736" s="106"/>
      <c r="AO736" s="106"/>
      <c r="AP736" s="106"/>
      <c r="AQ736" s="106"/>
      <c r="AR736" s="106"/>
    </row>
    <row r="737" spans="29:44" ht="12.75">
      <c r="AC737" s="36"/>
      <c r="AD737" s="105"/>
      <c r="AE737" s="105"/>
      <c r="AF737" s="105"/>
      <c r="AG737" s="105"/>
      <c r="AH737" s="105"/>
      <c r="AI737" s="105"/>
      <c r="AJ737" s="105"/>
      <c r="AK737" s="105"/>
      <c r="AL737" s="106"/>
      <c r="AM737" s="106"/>
      <c r="AN737" s="106"/>
      <c r="AO737" s="106"/>
      <c r="AP737" s="106"/>
      <c r="AQ737" s="106"/>
      <c r="AR737" s="106"/>
    </row>
    <row r="738" spans="29:44" ht="12.75">
      <c r="AC738" s="36"/>
      <c r="AD738" s="105"/>
      <c r="AE738" s="105"/>
      <c r="AF738" s="105"/>
      <c r="AG738" s="105"/>
      <c r="AH738" s="105"/>
      <c r="AI738" s="105"/>
      <c r="AJ738" s="105"/>
      <c r="AK738" s="105"/>
      <c r="AL738" s="106"/>
      <c r="AM738" s="106"/>
      <c r="AN738" s="106"/>
      <c r="AO738" s="106"/>
      <c r="AP738" s="106"/>
      <c r="AQ738" s="106"/>
      <c r="AR738" s="106"/>
    </row>
    <row r="739" spans="29:44" ht="12.75">
      <c r="AC739" s="36"/>
      <c r="AD739" s="105"/>
      <c r="AE739" s="105"/>
      <c r="AF739" s="105"/>
      <c r="AG739" s="105"/>
      <c r="AH739" s="105"/>
      <c r="AI739" s="105"/>
      <c r="AJ739" s="105"/>
      <c r="AK739" s="105"/>
      <c r="AL739" s="106"/>
      <c r="AM739" s="106"/>
      <c r="AN739" s="106"/>
      <c r="AO739" s="106"/>
      <c r="AP739" s="106"/>
      <c r="AQ739" s="106"/>
      <c r="AR739" s="106"/>
    </row>
    <row r="740" spans="29:44" ht="12.75">
      <c r="AC740" s="36"/>
      <c r="AD740" s="105"/>
      <c r="AE740" s="105"/>
      <c r="AF740" s="105"/>
      <c r="AG740" s="105"/>
      <c r="AH740" s="105"/>
      <c r="AI740" s="105"/>
      <c r="AJ740" s="105"/>
      <c r="AK740" s="105"/>
      <c r="AL740" s="106"/>
      <c r="AM740" s="106"/>
      <c r="AN740" s="106"/>
      <c r="AO740" s="106"/>
      <c r="AP740" s="106"/>
      <c r="AQ740" s="106"/>
      <c r="AR740" s="106"/>
    </row>
    <row r="741" spans="29:44" ht="12.75">
      <c r="AC741" s="36"/>
      <c r="AD741" s="105"/>
      <c r="AE741" s="105"/>
      <c r="AF741" s="105"/>
      <c r="AG741" s="105"/>
      <c r="AH741" s="105"/>
      <c r="AI741" s="105"/>
      <c r="AJ741" s="105"/>
      <c r="AK741" s="105"/>
      <c r="AL741" s="106"/>
      <c r="AM741" s="106"/>
      <c r="AN741" s="106"/>
      <c r="AO741" s="106"/>
      <c r="AP741" s="106"/>
      <c r="AQ741" s="106"/>
      <c r="AR741" s="106"/>
    </row>
    <row r="742" spans="29:44" ht="12.75">
      <c r="AC742" s="36"/>
      <c r="AD742" s="105"/>
      <c r="AE742" s="105"/>
      <c r="AF742" s="105"/>
      <c r="AG742" s="105"/>
      <c r="AH742" s="105"/>
      <c r="AI742" s="105"/>
      <c r="AJ742" s="105"/>
      <c r="AK742" s="105"/>
      <c r="AL742" s="106"/>
      <c r="AM742" s="106"/>
      <c r="AN742" s="106"/>
      <c r="AO742" s="106"/>
      <c r="AP742" s="106"/>
      <c r="AQ742" s="106"/>
      <c r="AR742" s="106"/>
    </row>
    <row r="743" spans="29:44" ht="12.75">
      <c r="AC743" s="36"/>
      <c r="AD743" s="105"/>
      <c r="AE743" s="105"/>
      <c r="AF743" s="105"/>
      <c r="AG743" s="105"/>
      <c r="AH743" s="105"/>
      <c r="AI743" s="105"/>
      <c r="AJ743" s="105"/>
      <c r="AK743" s="105"/>
      <c r="AL743" s="106"/>
      <c r="AM743" s="106"/>
      <c r="AN743" s="106"/>
      <c r="AO743" s="106"/>
      <c r="AP743" s="106"/>
      <c r="AQ743" s="106"/>
      <c r="AR743" s="106"/>
    </row>
    <row r="744" spans="29:44" ht="12.75">
      <c r="AC744" s="36"/>
      <c r="AD744" s="105"/>
      <c r="AE744" s="105"/>
      <c r="AF744" s="105"/>
      <c r="AG744" s="105"/>
      <c r="AH744" s="105"/>
      <c r="AI744" s="105"/>
      <c r="AJ744" s="105"/>
      <c r="AK744" s="105"/>
      <c r="AL744" s="106"/>
      <c r="AM744" s="106"/>
      <c r="AN744" s="106"/>
      <c r="AO744" s="106"/>
      <c r="AP744" s="106"/>
      <c r="AQ744" s="106"/>
      <c r="AR744" s="106"/>
    </row>
    <row r="745" spans="29:44" ht="12.75">
      <c r="AC745" s="36"/>
      <c r="AD745" s="105"/>
      <c r="AE745" s="105"/>
      <c r="AF745" s="105"/>
      <c r="AG745" s="105"/>
      <c r="AH745" s="105"/>
      <c r="AI745" s="105"/>
      <c r="AJ745" s="105"/>
      <c r="AK745" s="105"/>
      <c r="AL745" s="106"/>
      <c r="AM745" s="106"/>
      <c r="AN745" s="106"/>
      <c r="AO745" s="106"/>
      <c r="AP745" s="106"/>
      <c r="AQ745" s="106"/>
      <c r="AR745" s="106"/>
    </row>
    <row r="746" spans="29:44" ht="12.75">
      <c r="AC746" s="36"/>
      <c r="AD746" s="105"/>
      <c r="AE746" s="105"/>
      <c r="AF746" s="105"/>
      <c r="AG746" s="105"/>
      <c r="AH746" s="105"/>
      <c r="AI746" s="105"/>
      <c r="AJ746" s="105"/>
      <c r="AK746" s="105"/>
      <c r="AL746" s="106"/>
      <c r="AM746" s="106"/>
      <c r="AN746" s="106"/>
      <c r="AO746" s="106"/>
      <c r="AP746" s="106"/>
      <c r="AQ746" s="106"/>
      <c r="AR746" s="106"/>
    </row>
    <row r="747" spans="29:44" ht="12.75">
      <c r="AC747" s="36"/>
      <c r="AD747" s="105"/>
      <c r="AE747" s="105"/>
      <c r="AF747" s="105"/>
      <c r="AG747" s="105"/>
      <c r="AH747" s="105"/>
      <c r="AI747" s="105"/>
      <c r="AJ747" s="105"/>
      <c r="AK747" s="105"/>
      <c r="AL747" s="106"/>
      <c r="AM747" s="106"/>
      <c r="AN747" s="106"/>
      <c r="AO747" s="106"/>
      <c r="AP747" s="106"/>
      <c r="AQ747" s="106"/>
      <c r="AR747" s="106"/>
    </row>
    <row r="748" spans="29:44" ht="12.75">
      <c r="AC748" s="36"/>
      <c r="AD748" s="105"/>
      <c r="AE748" s="105"/>
      <c r="AF748" s="105"/>
      <c r="AG748" s="105"/>
      <c r="AH748" s="105"/>
      <c r="AI748" s="105"/>
      <c r="AJ748" s="105"/>
      <c r="AK748" s="105"/>
      <c r="AL748" s="106"/>
      <c r="AM748" s="106"/>
      <c r="AN748" s="106"/>
      <c r="AO748" s="106"/>
      <c r="AP748" s="106"/>
      <c r="AQ748" s="106"/>
      <c r="AR748" s="106"/>
    </row>
    <row r="749" spans="29:44" ht="12.75">
      <c r="AC749" s="36"/>
      <c r="AD749" s="105"/>
      <c r="AE749" s="105"/>
      <c r="AF749" s="105"/>
      <c r="AG749" s="105"/>
      <c r="AH749" s="105"/>
      <c r="AI749" s="105"/>
      <c r="AJ749" s="105"/>
      <c r="AK749" s="105"/>
      <c r="AL749" s="106"/>
      <c r="AM749" s="106"/>
      <c r="AN749" s="106"/>
      <c r="AO749" s="106"/>
      <c r="AP749" s="106"/>
      <c r="AQ749" s="106"/>
      <c r="AR749" s="106"/>
    </row>
    <row r="750" spans="29:44" ht="12.75">
      <c r="AC750" s="36"/>
      <c r="AD750" s="105"/>
      <c r="AE750" s="105"/>
      <c r="AF750" s="105"/>
      <c r="AG750" s="105"/>
      <c r="AH750" s="105"/>
      <c r="AI750" s="105"/>
      <c r="AJ750" s="105"/>
      <c r="AK750" s="105"/>
      <c r="AL750" s="106"/>
      <c r="AM750" s="106"/>
      <c r="AN750" s="106"/>
      <c r="AO750" s="106"/>
      <c r="AP750" s="106"/>
      <c r="AQ750" s="106"/>
      <c r="AR750" s="106"/>
    </row>
    <row r="751" spans="29:44" ht="12.75">
      <c r="AC751" s="36"/>
      <c r="AD751" s="105"/>
      <c r="AE751" s="105"/>
      <c r="AF751" s="105"/>
      <c r="AG751" s="105"/>
      <c r="AH751" s="105"/>
      <c r="AI751" s="105"/>
      <c r="AJ751" s="105"/>
      <c r="AK751" s="105"/>
      <c r="AL751" s="106"/>
      <c r="AM751" s="106"/>
      <c r="AN751" s="106"/>
      <c r="AO751" s="106"/>
      <c r="AP751" s="106"/>
      <c r="AQ751" s="106"/>
      <c r="AR751" s="106"/>
    </row>
    <row r="752" spans="29:44" ht="12.75">
      <c r="AC752" s="36"/>
      <c r="AD752" s="105"/>
      <c r="AE752" s="105"/>
      <c r="AF752" s="105"/>
      <c r="AG752" s="105"/>
      <c r="AH752" s="105"/>
      <c r="AI752" s="105"/>
      <c r="AJ752" s="105"/>
      <c r="AK752" s="105"/>
      <c r="AL752" s="106"/>
      <c r="AM752" s="106"/>
      <c r="AN752" s="106"/>
      <c r="AO752" s="106"/>
      <c r="AP752" s="106"/>
      <c r="AQ752" s="106"/>
      <c r="AR752" s="106"/>
    </row>
    <row r="753" spans="29:44" ht="12.75">
      <c r="AC753" s="36"/>
      <c r="AD753" s="105"/>
      <c r="AE753" s="105"/>
      <c r="AF753" s="105"/>
      <c r="AG753" s="105"/>
      <c r="AH753" s="105"/>
      <c r="AI753" s="105"/>
      <c r="AJ753" s="105"/>
      <c r="AK753" s="105"/>
      <c r="AL753" s="106"/>
      <c r="AM753" s="106"/>
      <c r="AN753" s="106"/>
      <c r="AO753" s="106"/>
      <c r="AP753" s="106"/>
      <c r="AQ753" s="106"/>
      <c r="AR753" s="106"/>
    </row>
    <row r="754" spans="29:44" ht="12.75">
      <c r="AC754" s="36"/>
      <c r="AD754" s="105"/>
      <c r="AE754" s="105"/>
      <c r="AF754" s="105"/>
      <c r="AG754" s="105"/>
      <c r="AH754" s="105"/>
      <c r="AI754" s="105"/>
      <c r="AJ754" s="105"/>
      <c r="AK754" s="105"/>
      <c r="AL754" s="106"/>
      <c r="AM754" s="106"/>
      <c r="AN754" s="106"/>
      <c r="AO754" s="106"/>
      <c r="AP754" s="106"/>
      <c r="AQ754" s="106"/>
      <c r="AR754" s="106"/>
    </row>
    <row r="755" spans="29:44" ht="12.75">
      <c r="AC755" s="36"/>
      <c r="AD755" s="105"/>
      <c r="AE755" s="105"/>
      <c r="AF755" s="105"/>
      <c r="AG755" s="105"/>
      <c r="AH755" s="105"/>
      <c r="AI755" s="105"/>
      <c r="AJ755" s="105"/>
      <c r="AK755" s="105"/>
      <c r="AL755" s="106"/>
      <c r="AM755" s="106"/>
      <c r="AN755" s="106"/>
      <c r="AO755" s="106"/>
      <c r="AP755" s="106"/>
      <c r="AQ755" s="106"/>
      <c r="AR755" s="106"/>
    </row>
    <row r="756" spans="29:44" ht="12.75">
      <c r="AC756" s="36"/>
      <c r="AD756" s="105"/>
      <c r="AE756" s="105"/>
      <c r="AF756" s="105"/>
      <c r="AG756" s="105"/>
      <c r="AH756" s="105"/>
      <c r="AI756" s="105"/>
      <c r="AJ756" s="105"/>
      <c r="AK756" s="105"/>
      <c r="AL756" s="106"/>
      <c r="AM756" s="106"/>
      <c r="AN756" s="106"/>
      <c r="AO756" s="106"/>
      <c r="AP756" s="106"/>
      <c r="AQ756" s="106"/>
      <c r="AR756" s="106"/>
    </row>
    <row r="757" spans="29:44" ht="12.75">
      <c r="AC757" s="36"/>
      <c r="AD757" s="105"/>
      <c r="AE757" s="105"/>
      <c r="AF757" s="105"/>
      <c r="AG757" s="105"/>
      <c r="AH757" s="105"/>
      <c r="AI757" s="105"/>
      <c r="AJ757" s="105"/>
      <c r="AK757" s="105"/>
      <c r="AL757" s="106"/>
      <c r="AM757" s="106"/>
      <c r="AN757" s="106"/>
      <c r="AO757" s="106"/>
      <c r="AP757" s="106"/>
      <c r="AQ757" s="106"/>
      <c r="AR757" s="106"/>
    </row>
    <row r="758" spans="29:44" ht="12.75">
      <c r="AC758" s="36"/>
      <c r="AD758" s="105"/>
      <c r="AE758" s="105"/>
      <c r="AF758" s="105"/>
      <c r="AG758" s="105"/>
      <c r="AH758" s="105"/>
      <c r="AI758" s="105"/>
      <c r="AJ758" s="105"/>
      <c r="AK758" s="105"/>
      <c r="AL758" s="106"/>
      <c r="AM758" s="106"/>
      <c r="AN758" s="106"/>
      <c r="AO758" s="106"/>
      <c r="AP758" s="106"/>
      <c r="AQ758" s="106"/>
      <c r="AR758" s="106"/>
    </row>
    <row r="759" spans="29:44" ht="12.75">
      <c r="AC759" s="36"/>
      <c r="AD759" s="105"/>
      <c r="AE759" s="105"/>
      <c r="AF759" s="105"/>
      <c r="AG759" s="105"/>
      <c r="AH759" s="105"/>
      <c r="AI759" s="105"/>
      <c r="AJ759" s="105"/>
      <c r="AK759" s="105"/>
      <c r="AL759" s="106"/>
      <c r="AM759" s="106"/>
      <c r="AN759" s="106"/>
      <c r="AO759" s="106"/>
      <c r="AP759" s="106"/>
      <c r="AQ759" s="106"/>
      <c r="AR759" s="106"/>
    </row>
    <row r="760" spans="29:44" ht="12.75">
      <c r="AC760" s="36"/>
      <c r="AD760" s="105"/>
      <c r="AE760" s="105"/>
      <c r="AF760" s="105"/>
      <c r="AG760" s="105"/>
      <c r="AH760" s="105"/>
      <c r="AI760" s="105"/>
      <c r="AJ760" s="105"/>
      <c r="AK760" s="105"/>
      <c r="AL760" s="106"/>
      <c r="AM760" s="106"/>
      <c r="AN760" s="106"/>
      <c r="AO760" s="106"/>
      <c r="AP760" s="106"/>
      <c r="AQ760" s="106"/>
      <c r="AR760" s="106"/>
    </row>
    <row r="761" spans="29:44" ht="12.75">
      <c r="AC761" s="36"/>
      <c r="AD761" s="105"/>
      <c r="AE761" s="105"/>
      <c r="AF761" s="105"/>
      <c r="AG761" s="105"/>
      <c r="AH761" s="105"/>
      <c r="AI761" s="105"/>
      <c r="AJ761" s="105"/>
      <c r="AK761" s="105"/>
      <c r="AL761" s="106"/>
      <c r="AM761" s="106"/>
      <c r="AN761" s="106"/>
      <c r="AO761" s="106"/>
      <c r="AP761" s="106"/>
      <c r="AQ761" s="106"/>
      <c r="AR761" s="106"/>
    </row>
    <row r="762" spans="29:44" ht="12.75">
      <c r="AC762" s="36"/>
      <c r="AD762" s="105"/>
      <c r="AE762" s="105"/>
      <c r="AF762" s="105"/>
      <c r="AG762" s="105"/>
      <c r="AH762" s="105"/>
      <c r="AI762" s="105"/>
      <c r="AJ762" s="105"/>
      <c r="AK762" s="105"/>
      <c r="AL762" s="106"/>
      <c r="AM762" s="106"/>
      <c r="AN762" s="106"/>
      <c r="AO762" s="106"/>
      <c r="AP762" s="106"/>
      <c r="AQ762" s="106"/>
      <c r="AR762" s="106"/>
    </row>
    <row r="763" spans="29:44" ht="12.75">
      <c r="AC763" s="36"/>
      <c r="AD763" s="105"/>
      <c r="AE763" s="105"/>
      <c r="AF763" s="105"/>
      <c r="AG763" s="105"/>
      <c r="AH763" s="105"/>
      <c r="AI763" s="105"/>
      <c r="AJ763" s="105"/>
      <c r="AK763" s="105"/>
      <c r="AL763" s="106"/>
      <c r="AM763" s="106"/>
      <c r="AN763" s="106"/>
      <c r="AO763" s="106"/>
      <c r="AP763" s="106"/>
      <c r="AQ763" s="106"/>
      <c r="AR763" s="106"/>
    </row>
    <row r="764" spans="29:44" ht="12.75">
      <c r="AC764" s="36"/>
      <c r="AD764" s="105"/>
      <c r="AE764" s="105"/>
      <c r="AF764" s="105"/>
      <c r="AG764" s="105"/>
      <c r="AH764" s="105"/>
      <c r="AI764" s="105"/>
      <c r="AJ764" s="105"/>
      <c r="AK764" s="105"/>
      <c r="AL764" s="106"/>
      <c r="AM764" s="106"/>
      <c r="AN764" s="106"/>
      <c r="AO764" s="106"/>
      <c r="AP764" s="106"/>
      <c r="AQ764" s="106"/>
      <c r="AR764" s="106"/>
    </row>
    <row r="765" spans="29:44" ht="12.75">
      <c r="AC765" s="36"/>
      <c r="AD765" s="105"/>
      <c r="AE765" s="105"/>
      <c r="AF765" s="105"/>
      <c r="AG765" s="105"/>
      <c r="AH765" s="105"/>
      <c r="AI765" s="105"/>
      <c r="AJ765" s="105"/>
      <c r="AK765" s="105"/>
      <c r="AL765" s="106"/>
      <c r="AM765" s="106"/>
      <c r="AN765" s="106"/>
      <c r="AO765" s="106"/>
      <c r="AP765" s="106"/>
      <c r="AQ765" s="106"/>
      <c r="AR765" s="106"/>
    </row>
    <row r="766" spans="29:44" ht="12.75">
      <c r="AC766" s="36"/>
      <c r="AD766" s="105"/>
      <c r="AE766" s="105"/>
      <c r="AF766" s="105"/>
      <c r="AG766" s="105"/>
      <c r="AH766" s="105"/>
      <c r="AI766" s="105"/>
      <c r="AJ766" s="105"/>
      <c r="AK766" s="105"/>
      <c r="AL766" s="106"/>
      <c r="AM766" s="106"/>
      <c r="AN766" s="106"/>
      <c r="AO766" s="106"/>
      <c r="AP766" s="106"/>
      <c r="AQ766" s="106"/>
      <c r="AR766" s="106"/>
    </row>
    <row r="767" spans="29:44" ht="12.75">
      <c r="AC767" s="36"/>
      <c r="AD767" s="105"/>
      <c r="AE767" s="105"/>
      <c r="AF767" s="105"/>
      <c r="AG767" s="105"/>
      <c r="AH767" s="105"/>
      <c r="AI767" s="105"/>
      <c r="AJ767" s="105"/>
      <c r="AK767" s="105"/>
      <c r="AL767" s="106"/>
      <c r="AM767" s="106"/>
      <c r="AN767" s="106"/>
      <c r="AO767" s="106"/>
      <c r="AP767" s="106"/>
      <c r="AQ767" s="106"/>
      <c r="AR767" s="106"/>
    </row>
    <row r="768" spans="29:44" ht="12.75">
      <c r="AC768" s="36"/>
      <c r="AD768" s="105"/>
      <c r="AE768" s="105"/>
      <c r="AF768" s="105"/>
      <c r="AG768" s="105"/>
      <c r="AH768" s="105"/>
      <c r="AI768" s="105"/>
      <c r="AJ768" s="105"/>
      <c r="AK768" s="105"/>
      <c r="AL768" s="106"/>
      <c r="AM768" s="106"/>
      <c r="AN768" s="106"/>
      <c r="AO768" s="106"/>
      <c r="AP768" s="106"/>
      <c r="AQ768" s="106"/>
      <c r="AR768" s="106"/>
    </row>
    <row r="769" spans="29:44" ht="12.75">
      <c r="AC769" s="36"/>
      <c r="AD769" s="105"/>
      <c r="AE769" s="105"/>
      <c r="AF769" s="105"/>
      <c r="AG769" s="105"/>
      <c r="AH769" s="105"/>
      <c r="AI769" s="105"/>
      <c r="AJ769" s="105"/>
      <c r="AK769" s="105"/>
      <c r="AL769" s="106"/>
      <c r="AM769" s="106"/>
      <c r="AN769" s="106"/>
      <c r="AO769" s="106"/>
      <c r="AP769" s="106"/>
      <c r="AQ769" s="106"/>
      <c r="AR769" s="106"/>
    </row>
    <row r="770" spans="29:44" ht="12.75">
      <c r="AC770" s="36"/>
      <c r="AD770" s="105"/>
      <c r="AE770" s="105"/>
      <c r="AF770" s="105"/>
      <c r="AG770" s="105"/>
      <c r="AH770" s="105"/>
      <c r="AI770" s="105"/>
      <c r="AJ770" s="105"/>
      <c r="AK770" s="105"/>
      <c r="AL770" s="106"/>
      <c r="AM770" s="106"/>
      <c r="AN770" s="106"/>
      <c r="AO770" s="106"/>
      <c r="AP770" s="106"/>
      <c r="AQ770" s="106"/>
      <c r="AR770" s="106"/>
    </row>
    <row r="771" spans="29:44" ht="12.75">
      <c r="AC771" s="36"/>
      <c r="AD771" s="105"/>
      <c r="AE771" s="105"/>
      <c r="AF771" s="105"/>
      <c r="AG771" s="105"/>
      <c r="AH771" s="105"/>
      <c r="AI771" s="105"/>
      <c r="AJ771" s="105"/>
      <c r="AK771" s="105"/>
      <c r="AL771" s="106"/>
      <c r="AM771" s="106"/>
      <c r="AN771" s="106"/>
      <c r="AO771" s="106"/>
      <c r="AP771" s="106"/>
      <c r="AQ771" s="106"/>
      <c r="AR771" s="106"/>
    </row>
    <row r="772" spans="29:44" ht="12.75">
      <c r="AC772" s="36"/>
      <c r="AD772" s="105"/>
      <c r="AE772" s="105"/>
      <c r="AF772" s="105"/>
      <c r="AG772" s="105"/>
      <c r="AH772" s="105"/>
      <c r="AI772" s="105"/>
      <c r="AJ772" s="105"/>
      <c r="AK772" s="105"/>
      <c r="AL772" s="106"/>
      <c r="AM772" s="106"/>
      <c r="AN772" s="106"/>
      <c r="AO772" s="106"/>
      <c r="AP772" s="106"/>
      <c r="AQ772" s="106"/>
      <c r="AR772" s="106"/>
    </row>
    <row r="773" spans="29:44" ht="12.75">
      <c r="AC773" s="36"/>
      <c r="AD773" s="105"/>
      <c r="AE773" s="105"/>
      <c r="AF773" s="105"/>
      <c r="AG773" s="105"/>
      <c r="AH773" s="105"/>
      <c r="AI773" s="105"/>
      <c r="AJ773" s="105"/>
      <c r="AK773" s="105"/>
      <c r="AL773" s="106"/>
      <c r="AM773" s="106"/>
      <c r="AN773" s="106"/>
      <c r="AO773" s="106"/>
      <c r="AP773" s="106"/>
      <c r="AQ773" s="106"/>
      <c r="AR773" s="106"/>
    </row>
    <row r="774" spans="29:44" ht="12.75">
      <c r="AC774" s="36"/>
      <c r="AD774" s="105"/>
      <c r="AE774" s="105"/>
      <c r="AF774" s="105"/>
      <c r="AG774" s="105"/>
      <c r="AH774" s="105"/>
      <c r="AI774" s="105"/>
      <c r="AJ774" s="105"/>
      <c r="AK774" s="105"/>
      <c r="AL774" s="106"/>
      <c r="AM774" s="106"/>
      <c r="AN774" s="106"/>
      <c r="AO774" s="106"/>
      <c r="AP774" s="106"/>
      <c r="AQ774" s="106"/>
      <c r="AR774" s="106"/>
    </row>
    <row r="775" spans="29:44" ht="12.75">
      <c r="AC775" s="36"/>
      <c r="AD775" s="105"/>
      <c r="AE775" s="105"/>
      <c r="AF775" s="105"/>
      <c r="AG775" s="105"/>
      <c r="AH775" s="105"/>
      <c r="AI775" s="105"/>
      <c r="AJ775" s="105"/>
      <c r="AK775" s="105"/>
      <c r="AL775" s="106"/>
      <c r="AM775" s="106"/>
      <c r="AN775" s="106"/>
      <c r="AO775" s="106"/>
      <c r="AP775" s="106"/>
      <c r="AQ775" s="106"/>
      <c r="AR775" s="106"/>
    </row>
    <row r="776" spans="29:44" ht="12.75">
      <c r="AC776" s="36"/>
      <c r="AD776" s="105"/>
      <c r="AE776" s="105"/>
      <c r="AF776" s="105"/>
      <c r="AG776" s="105"/>
      <c r="AH776" s="105"/>
      <c r="AI776" s="105"/>
      <c r="AJ776" s="105"/>
      <c r="AK776" s="105"/>
      <c r="AL776" s="106"/>
      <c r="AM776" s="106"/>
      <c r="AN776" s="106"/>
      <c r="AO776" s="106"/>
      <c r="AP776" s="106"/>
      <c r="AQ776" s="106"/>
      <c r="AR776" s="106"/>
    </row>
    <row r="777" spans="29:44" ht="12.75">
      <c r="AC777" s="36"/>
      <c r="AD777" s="105"/>
      <c r="AE777" s="105"/>
      <c r="AF777" s="105"/>
      <c r="AG777" s="105"/>
      <c r="AH777" s="105"/>
      <c r="AI777" s="105"/>
      <c r="AJ777" s="105"/>
      <c r="AK777" s="105"/>
      <c r="AL777" s="106"/>
      <c r="AM777" s="106"/>
      <c r="AN777" s="106"/>
      <c r="AO777" s="106"/>
      <c r="AP777" s="106"/>
      <c r="AQ777" s="106"/>
      <c r="AR777" s="106"/>
    </row>
    <row r="778" spans="29:44" ht="12.75">
      <c r="AC778" s="36"/>
      <c r="AD778" s="105"/>
      <c r="AE778" s="105"/>
      <c r="AF778" s="105"/>
      <c r="AG778" s="105"/>
      <c r="AH778" s="105"/>
      <c r="AI778" s="105"/>
      <c r="AJ778" s="105"/>
      <c r="AK778" s="105"/>
      <c r="AL778" s="106"/>
      <c r="AM778" s="106"/>
      <c r="AN778" s="106"/>
      <c r="AO778" s="106"/>
      <c r="AP778" s="106"/>
      <c r="AQ778" s="106"/>
      <c r="AR778" s="106"/>
    </row>
    <row r="779" spans="29:44" ht="12.75">
      <c r="AC779" s="36"/>
      <c r="AD779" s="105"/>
      <c r="AE779" s="105"/>
      <c r="AF779" s="105"/>
      <c r="AG779" s="105"/>
      <c r="AH779" s="105"/>
      <c r="AI779" s="105"/>
      <c r="AJ779" s="105"/>
      <c r="AK779" s="105"/>
      <c r="AL779" s="106"/>
      <c r="AM779" s="106"/>
      <c r="AN779" s="106"/>
      <c r="AO779" s="106"/>
      <c r="AP779" s="106"/>
      <c r="AQ779" s="106"/>
      <c r="AR779" s="106"/>
    </row>
    <row r="780" spans="29:44" ht="12.75">
      <c r="AC780" s="36"/>
      <c r="AD780" s="105"/>
      <c r="AE780" s="105"/>
      <c r="AF780" s="105"/>
      <c r="AG780" s="105"/>
      <c r="AH780" s="105"/>
      <c r="AI780" s="105"/>
      <c r="AJ780" s="105"/>
      <c r="AK780" s="105"/>
      <c r="AL780" s="106"/>
      <c r="AM780" s="106"/>
      <c r="AN780" s="106"/>
      <c r="AO780" s="106"/>
      <c r="AP780" s="106"/>
      <c r="AQ780" s="106"/>
      <c r="AR780" s="106"/>
    </row>
    <row r="781" spans="29:44" ht="12.75">
      <c r="AC781" s="36"/>
      <c r="AD781" s="105"/>
      <c r="AE781" s="105"/>
      <c r="AF781" s="105"/>
      <c r="AG781" s="105"/>
      <c r="AH781" s="105"/>
      <c r="AI781" s="105"/>
      <c r="AJ781" s="105"/>
      <c r="AK781" s="105"/>
      <c r="AL781" s="106"/>
      <c r="AM781" s="106"/>
      <c r="AN781" s="106"/>
      <c r="AO781" s="106"/>
      <c r="AP781" s="106"/>
      <c r="AQ781" s="106"/>
      <c r="AR781" s="106"/>
    </row>
    <row r="782" spans="29:44" ht="12.75">
      <c r="AC782" s="36"/>
      <c r="AD782" s="105"/>
      <c r="AE782" s="105"/>
      <c r="AF782" s="105"/>
      <c r="AG782" s="105"/>
      <c r="AH782" s="105"/>
      <c r="AI782" s="105"/>
      <c r="AJ782" s="105"/>
      <c r="AK782" s="105"/>
      <c r="AL782" s="106"/>
      <c r="AM782" s="106"/>
      <c r="AN782" s="106"/>
      <c r="AO782" s="106"/>
      <c r="AP782" s="106"/>
      <c r="AQ782" s="106"/>
      <c r="AR782" s="106"/>
    </row>
    <row r="783" spans="29:44" ht="12.75">
      <c r="AC783" s="36"/>
      <c r="AD783" s="105"/>
      <c r="AE783" s="105"/>
      <c r="AF783" s="105"/>
      <c r="AG783" s="105"/>
      <c r="AH783" s="105"/>
      <c r="AI783" s="105"/>
      <c r="AJ783" s="105"/>
      <c r="AK783" s="105"/>
      <c r="AL783" s="106"/>
      <c r="AM783" s="106"/>
      <c r="AN783" s="106"/>
      <c r="AO783" s="106"/>
      <c r="AP783" s="106"/>
      <c r="AQ783" s="106"/>
      <c r="AR783" s="106"/>
    </row>
    <row r="784" spans="29:44" ht="12.75">
      <c r="AC784" s="36"/>
      <c r="AD784" s="105"/>
      <c r="AE784" s="105"/>
      <c r="AF784" s="105"/>
      <c r="AG784" s="105"/>
      <c r="AH784" s="105"/>
      <c r="AI784" s="105"/>
      <c r="AJ784" s="105"/>
      <c r="AK784" s="105"/>
      <c r="AL784" s="106"/>
      <c r="AM784" s="106"/>
      <c r="AN784" s="106"/>
      <c r="AO784" s="106"/>
      <c r="AP784" s="106"/>
      <c r="AQ784" s="106"/>
      <c r="AR784" s="106"/>
    </row>
    <row r="785" spans="29:44" ht="12.75">
      <c r="AC785" s="36"/>
      <c r="AD785" s="105"/>
      <c r="AE785" s="105"/>
      <c r="AF785" s="105"/>
      <c r="AG785" s="105"/>
      <c r="AH785" s="105"/>
      <c r="AI785" s="105"/>
      <c r="AJ785" s="105"/>
      <c r="AK785" s="105"/>
      <c r="AL785" s="106"/>
      <c r="AM785" s="106"/>
      <c r="AN785" s="106"/>
      <c r="AO785" s="106"/>
      <c r="AP785" s="106"/>
      <c r="AQ785" s="106"/>
      <c r="AR785" s="106"/>
    </row>
    <row r="786" spans="29:44" ht="12.75">
      <c r="AC786" s="36"/>
      <c r="AD786" s="105"/>
      <c r="AE786" s="105"/>
      <c r="AF786" s="105"/>
      <c r="AG786" s="105"/>
      <c r="AH786" s="105"/>
      <c r="AI786" s="105"/>
      <c r="AJ786" s="105"/>
      <c r="AK786" s="105"/>
      <c r="AL786" s="106"/>
      <c r="AM786" s="106"/>
      <c r="AN786" s="106"/>
      <c r="AO786" s="106"/>
      <c r="AP786" s="106"/>
      <c r="AQ786" s="106"/>
      <c r="AR786" s="106"/>
    </row>
    <row r="787" spans="29:44" ht="12.75">
      <c r="AC787" s="36"/>
      <c r="AD787" s="105"/>
      <c r="AE787" s="105"/>
      <c r="AF787" s="105"/>
      <c r="AG787" s="105"/>
      <c r="AH787" s="105"/>
      <c r="AI787" s="105"/>
      <c r="AJ787" s="105"/>
      <c r="AK787" s="105"/>
      <c r="AL787" s="106"/>
      <c r="AM787" s="106"/>
      <c r="AN787" s="106"/>
      <c r="AO787" s="106"/>
      <c r="AP787" s="106"/>
      <c r="AQ787" s="106"/>
      <c r="AR787" s="106"/>
    </row>
    <row r="788" spans="29:44" ht="12.75">
      <c r="AC788" s="36"/>
      <c r="AD788" s="105"/>
      <c r="AE788" s="105"/>
      <c r="AF788" s="105"/>
      <c r="AG788" s="105"/>
      <c r="AH788" s="105"/>
      <c r="AI788" s="105"/>
      <c r="AJ788" s="105"/>
      <c r="AK788" s="105"/>
      <c r="AL788" s="106"/>
      <c r="AM788" s="106"/>
      <c r="AN788" s="106"/>
      <c r="AO788" s="106"/>
      <c r="AP788" s="106"/>
      <c r="AQ788" s="106"/>
      <c r="AR788" s="106"/>
    </row>
    <row r="789" spans="29:44" ht="12.75">
      <c r="AC789" s="36"/>
      <c r="AD789" s="105"/>
      <c r="AE789" s="105"/>
      <c r="AF789" s="105"/>
      <c r="AG789" s="105"/>
      <c r="AH789" s="105"/>
      <c r="AI789" s="105"/>
      <c r="AJ789" s="105"/>
      <c r="AK789" s="105"/>
      <c r="AL789" s="106"/>
      <c r="AM789" s="106"/>
      <c r="AN789" s="106"/>
      <c r="AO789" s="106"/>
      <c r="AP789" s="106"/>
      <c r="AQ789" s="106"/>
      <c r="AR789" s="106"/>
    </row>
    <row r="790" spans="29:44" ht="12.75">
      <c r="AC790" s="36"/>
      <c r="AD790" s="105"/>
      <c r="AE790" s="105"/>
      <c r="AF790" s="105"/>
      <c r="AG790" s="105"/>
      <c r="AH790" s="105"/>
      <c r="AI790" s="105"/>
      <c r="AJ790" s="105"/>
      <c r="AK790" s="105"/>
      <c r="AL790" s="106"/>
      <c r="AM790" s="106"/>
      <c r="AN790" s="106"/>
      <c r="AO790" s="106"/>
      <c r="AP790" s="106"/>
      <c r="AQ790" s="106"/>
      <c r="AR790" s="106"/>
    </row>
    <row r="791" spans="29:44" ht="12.75">
      <c r="AC791" s="36"/>
      <c r="AD791" s="105"/>
      <c r="AE791" s="105"/>
      <c r="AF791" s="105"/>
      <c r="AG791" s="105"/>
      <c r="AH791" s="105"/>
      <c r="AI791" s="105"/>
      <c r="AJ791" s="105"/>
      <c r="AK791" s="105"/>
      <c r="AL791" s="106"/>
      <c r="AM791" s="106"/>
      <c r="AN791" s="106"/>
      <c r="AO791" s="106"/>
      <c r="AP791" s="106"/>
      <c r="AQ791" s="106"/>
      <c r="AR791" s="106"/>
    </row>
    <row r="792" spans="29:44" ht="12.75">
      <c r="AC792" s="36"/>
      <c r="AD792" s="105"/>
      <c r="AE792" s="105"/>
      <c r="AF792" s="105"/>
      <c r="AG792" s="105"/>
      <c r="AH792" s="105"/>
      <c r="AI792" s="105"/>
      <c r="AJ792" s="105"/>
      <c r="AK792" s="105"/>
      <c r="AL792" s="106"/>
      <c r="AM792" s="106"/>
      <c r="AN792" s="106"/>
      <c r="AO792" s="106"/>
      <c r="AP792" s="106"/>
      <c r="AQ792" s="106"/>
      <c r="AR792" s="106"/>
    </row>
    <row r="793" spans="29:44" ht="12.75">
      <c r="AC793" s="36"/>
      <c r="AD793" s="105"/>
      <c r="AE793" s="105"/>
      <c r="AF793" s="105"/>
      <c r="AG793" s="105"/>
      <c r="AH793" s="105"/>
      <c r="AI793" s="105"/>
      <c r="AJ793" s="105"/>
      <c r="AK793" s="105"/>
      <c r="AL793" s="106"/>
      <c r="AM793" s="106"/>
      <c r="AN793" s="106"/>
      <c r="AO793" s="106"/>
      <c r="AP793" s="106"/>
      <c r="AQ793" s="106"/>
      <c r="AR793" s="106"/>
    </row>
    <row r="794" spans="29:44" ht="12.75">
      <c r="AC794" s="36"/>
      <c r="AD794" s="105"/>
      <c r="AE794" s="105"/>
      <c r="AF794" s="105"/>
      <c r="AG794" s="105"/>
      <c r="AH794" s="105"/>
      <c r="AI794" s="105"/>
      <c r="AJ794" s="105"/>
      <c r="AK794" s="105"/>
      <c r="AL794" s="106"/>
      <c r="AM794" s="106"/>
      <c r="AN794" s="106"/>
      <c r="AO794" s="106"/>
      <c r="AP794" s="106"/>
      <c r="AQ794" s="106"/>
      <c r="AR794" s="106"/>
    </row>
    <row r="795" spans="29:44" ht="12.75">
      <c r="AC795" s="36"/>
      <c r="AD795" s="105"/>
      <c r="AE795" s="105"/>
      <c r="AF795" s="105"/>
      <c r="AG795" s="105"/>
      <c r="AH795" s="105"/>
      <c r="AI795" s="105"/>
      <c r="AJ795" s="105"/>
      <c r="AK795" s="105"/>
      <c r="AL795" s="106"/>
      <c r="AM795" s="106"/>
      <c r="AN795" s="106"/>
      <c r="AO795" s="106"/>
      <c r="AP795" s="106"/>
      <c r="AQ795" s="106"/>
      <c r="AR795" s="106"/>
    </row>
    <row r="796" spans="29:44" ht="12.75">
      <c r="AC796" s="36"/>
      <c r="AD796" s="105"/>
      <c r="AE796" s="105"/>
      <c r="AF796" s="105"/>
      <c r="AG796" s="105"/>
      <c r="AH796" s="105"/>
      <c r="AI796" s="105"/>
      <c r="AJ796" s="105"/>
      <c r="AK796" s="105"/>
      <c r="AL796" s="106"/>
      <c r="AM796" s="106"/>
      <c r="AN796" s="106"/>
      <c r="AO796" s="106"/>
      <c r="AP796" s="106"/>
      <c r="AQ796" s="106"/>
      <c r="AR796" s="106"/>
    </row>
    <row r="797" spans="29:44" ht="12.75">
      <c r="AC797" s="36"/>
      <c r="AD797" s="105"/>
      <c r="AE797" s="105"/>
      <c r="AF797" s="105"/>
      <c r="AG797" s="105"/>
      <c r="AH797" s="105"/>
      <c r="AI797" s="105"/>
      <c r="AJ797" s="105"/>
      <c r="AK797" s="105"/>
      <c r="AL797" s="106"/>
      <c r="AM797" s="106"/>
      <c r="AN797" s="106"/>
      <c r="AO797" s="106"/>
      <c r="AP797" s="106"/>
      <c r="AQ797" s="106"/>
      <c r="AR797" s="106"/>
    </row>
    <row r="798" spans="29:44" ht="12.75">
      <c r="AC798" s="36"/>
      <c r="AD798" s="105"/>
      <c r="AE798" s="105"/>
      <c r="AF798" s="105"/>
      <c r="AG798" s="105"/>
      <c r="AH798" s="105"/>
      <c r="AI798" s="105"/>
      <c r="AJ798" s="105"/>
      <c r="AK798" s="105"/>
      <c r="AL798" s="106"/>
      <c r="AM798" s="106"/>
      <c r="AN798" s="106"/>
      <c r="AO798" s="106"/>
      <c r="AP798" s="106"/>
      <c r="AQ798" s="106"/>
      <c r="AR798" s="106"/>
    </row>
    <row r="799" spans="29:44" ht="12.75">
      <c r="AC799" s="36"/>
      <c r="AD799" s="105"/>
      <c r="AE799" s="105"/>
      <c r="AF799" s="105"/>
      <c r="AG799" s="105"/>
      <c r="AH799" s="105"/>
      <c r="AI799" s="105"/>
      <c r="AJ799" s="105"/>
      <c r="AK799" s="105"/>
      <c r="AL799" s="106"/>
      <c r="AM799" s="106"/>
      <c r="AN799" s="106"/>
      <c r="AO799" s="106"/>
      <c r="AP799" s="106"/>
      <c r="AQ799" s="106"/>
      <c r="AR799" s="106"/>
    </row>
    <row r="800" spans="29:44" ht="12.75">
      <c r="AC800" s="36"/>
      <c r="AD800" s="105"/>
      <c r="AE800" s="105"/>
      <c r="AF800" s="105"/>
      <c r="AG800" s="105"/>
      <c r="AH800" s="105"/>
      <c r="AI800" s="105"/>
      <c r="AJ800" s="105"/>
      <c r="AK800" s="105"/>
      <c r="AL800" s="106"/>
      <c r="AM800" s="106"/>
      <c r="AN800" s="106"/>
      <c r="AO800" s="106"/>
      <c r="AP800" s="106"/>
      <c r="AQ800" s="106"/>
      <c r="AR800" s="106"/>
    </row>
    <row r="801" spans="29:44" ht="12.75">
      <c r="AC801" s="36"/>
      <c r="AD801" s="105"/>
      <c r="AE801" s="105"/>
      <c r="AF801" s="105"/>
      <c r="AG801" s="105"/>
      <c r="AH801" s="105"/>
      <c r="AI801" s="105"/>
      <c r="AJ801" s="105"/>
      <c r="AK801" s="105"/>
      <c r="AL801" s="106"/>
      <c r="AM801" s="106"/>
      <c r="AN801" s="106"/>
      <c r="AO801" s="106"/>
      <c r="AP801" s="106"/>
      <c r="AQ801" s="106"/>
      <c r="AR801" s="106"/>
    </row>
    <row r="802" spans="29:44" ht="12.75">
      <c r="AC802" s="36"/>
      <c r="AD802" s="105"/>
      <c r="AE802" s="105"/>
      <c r="AF802" s="105"/>
      <c r="AG802" s="105"/>
      <c r="AH802" s="105"/>
      <c r="AI802" s="105"/>
      <c r="AJ802" s="105"/>
      <c r="AK802" s="105"/>
      <c r="AL802" s="106"/>
      <c r="AM802" s="106"/>
      <c r="AN802" s="106"/>
      <c r="AO802" s="106"/>
      <c r="AP802" s="106"/>
      <c r="AQ802" s="106"/>
      <c r="AR802" s="106"/>
    </row>
    <row r="803" spans="29:44" ht="12.75">
      <c r="AC803" s="36"/>
      <c r="AD803" s="105"/>
      <c r="AE803" s="105"/>
      <c r="AF803" s="105"/>
      <c r="AG803" s="105"/>
      <c r="AH803" s="105"/>
      <c r="AI803" s="105"/>
      <c r="AJ803" s="105"/>
      <c r="AK803" s="105"/>
      <c r="AL803" s="106"/>
      <c r="AM803" s="106"/>
      <c r="AN803" s="106"/>
      <c r="AO803" s="106"/>
      <c r="AP803" s="106"/>
      <c r="AQ803" s="106"/>
      <c r="AR803" s="106"/>
    </row>
    <row r="804" spans="29:44" ht="12.75">
      <c r="AC804" s="36"/>
      <c r="AD804" s="105"/>
      <c r="AE804" s="105"/>
      <c r="AF804" s="105"/>
      <c r="AG804" s="105"/>
      <c r="AH804" s="105"/>
      <c r="AI804" s="105"/>
      <c r="AJ804" s="105"/>
      <c r="AK804" s="105"/>
      <c r="AL804" s="106"/>
      <c r="AM804" s="106"/>
      <c r="AN804" s="106"/>
      <c r="AO804" s="106"/>
      <c r="AP804" s="106"/>
      <c r="AQ804" s="106"/>
      <c r="AR804" s="106"/>
    </row>
    <row r="805" spans="29:44" ht="12.75">
      <c r="AC805" s="36"/>
      <c r="AD805" s="105"/>
      <c r="AE805" s="105"/>
      <c r="AF805" s="105"/>
      <c r="AG805" s="105"/>
      <c r="AH805" s="105"/>
      <c r="AI805" s="105"/>
      <c r="AJ805" s="105"/>
      <c r="AK805" s="105"/>
      <c r="AL805" s="106"/>
      <c r="AM805" s="106"/>
      <c r="AN805" s="106"/>
      <c r="AO805" s="106"/>
      <c r="AP805" s="106"/>
      <c r="AQ805" s="106"/>
      <c r="AR805" s="106"/>
    </row>
    <row r="806" spans="29:44" ht="12.75">
      <c r="AC806" s="36"/>
      <c r="AD806" s="105"/>
      <c r="AE806" s="105"/>
      <c r="AF806" s="105"/>
      <c r="AG806" s="105"/>
      <c r="AH806" s="105"/>
      <c r="AI806" s="105"/>
      <c r="AJ806" s="105"/>
      <c r="AK806" s="105"/>
      <c r="AL806" s="106"/>
      <c r="AM806" s="106"/>
      <c r="AN806" s="106"/>
      <c r="AO806" s="106"/>
      <c r="AP806" s="106"/>
      <c r="AQ806" s="106"/>
      <c r="AR806" s="106"/>
    </row>
    <row r="807" spans="29:44" ht="12.75">
      <c r="AC807" s="36"/>
      <c r="AD807" s="105"/>
      <c r="AE807" s="105"/>
      <c r="AF807" s="105"/>
      <c r="AG807" s="105"/>
      <c r="AH807" s="105"/>
      <c r="AI807" s="105"/>
      <c r="AJ807" s="105"/>
      <c r="AK807" s="105"/>
      <c r="AL807" s="106"/>
      <c r="AM807" s="106"/>
      <c r="AN807" s="106"/>
      <c r="AO807" s="106"/>
      <c r="AP807" s="106"/>
      <c r="AQ807" s="106"/>
      <c r="AR807" s="106"/>
    </row>
    <row r="808" spans="29:44" ht="12.75">
      <c r="AC808" s="36"/>
      <c r="AD808" s="105"/>
      <c r="AE808" s="105"/>
      <c r="AF808" s="105"/>
      <c r="AG808" s="105"/>
      <c r="AH808" s="105"/>
      <c r="AI808" s="105"/>
      <c r="AJ808" s="105"/>
      <c r="AK808" s="105"/>
      <c r="AL808" s="106"/>
      <c r="AM808" s="106"/>
      <c r="AN808" s="106"/>
      <c r="AO808" s="106"/>
      <c r="AP808" s="106"/>
      <c r="AQ808" s="106"/>
      <c r="AR808" s="106"/>
    </row>
    <row r="809" spans="29:44" ht="12.75">
      <c r="AC809" s="36"/>
      <c r="AD809" s="105"/>
      <c r="AE809" s="105"/>
      <c r="AF809" s="105"/>
      <c r="AG809" s="105"/>
      <c r="AH809" s="105"/>
      <c r="AI809" s="105"/>
      <c r="AJ809" s="105"/>
      <c r="AK809" s="105"/>
      <c r="AL809" s="106"/>
      <c r="AM809" s="106"/>
      <c r="AN809" s="106"/>
      <c r="AO809" s="106"/>
      <c r="AP809" s="106"/>
      <c r="AQ809" s="106"/>
      <c r="AR809" s="106"/>
    </row>
    <row r="810" spans="29:44" ht="12.75">
      <c r="AC810" s="36"/>
      <c r="AD810" s="105"/>
      <c r="AE810" s="105"/>
      <c r="AF810" s="105"/>
      <c r="AG810" s="105"/>
      <c r="AH810" s="105"/>
      <c r="AI810" s="105"/>
      <c r="AJ810" s="105"/>
      <c r="AK810" s="105"/>
      <c r="AL810" s="106"/>
      <c r="AM810" s="106"/>
      <c r="AN810" s="106"/>
      <c r="AO810" s="106"/>
      <c r="AP810" s="106"/>
      <c r="AQ810" s="106"/>
      <c r="AR810" s="106"/>
    </row>
    <row r="811" spans="29:44" ht="12.75">
      <c r="AC811" s="36"/>
      <c r="AD811" s="105"/>
      <c r="AE811" s="105"/>
      <c r="AF811" s="105"/>
      <c r="AG811" s="105"/>
      <c r="AH811" s="105"/>
      <c r="AI811" s="105"/>
      <c r="AJ811" s="105"/>
      <c r="AK811" s="105"/>
      <c r="AL811" s="106"/>
      <c r="AM811" s="106"/>
      <c r="AN811" s="106"/>
      <c r="AO811" s="106"/>
      <c r="AP811" s="106"/>
      <c r="AQ811" s="106"/>
      <c r="AR811" s="106"/>
    </row>
    <row r="812" spans="29:44" ht="12.75">
      <c r="AC812" s="36"/>
      <c r="AD812" s="105"/>
      <c r="AE812" s="105"/>
      <c r="AF812" s="105"/>
      <c r="AG812" s="105"/>
      <c r="AH812" s="105"/>
      <c r="AI812" s="105"/>
      <c r="AJ812" s="105"/>
      <c r="AK812" s="105"/>
      <c r="AL812" s="106"/>
      <c r="AM812" s="106"/>
      <c r="AN812" s="106"/>
      <c r="AO812" s="106"/>
      <c r="AP812" s="106"/>
      <c r="AQ812" s="106"/>
      <c r="AR812" s="106"/>
    </row>
    <row r="813" spans="29:44" ht="12.75">
      <c r="AC813" s="36"/>
      <c r="AD813" s="105"/>
      <c r="AE813" s="105"/>
      <c r="AF813" s="105"/>
      <c r="AG813" s="105"/>
      <c r="AH813" s="105"/>
      <c r="AI813" s="105"/>
      <c r="AJ813" s="105"/>
      <c r="AK813" s="105"/>
      <c r="AL813" s="106"/>
      <c r="AM813" s="106"/>
      <c r="AN813" s="106"/>
      <c r="AO813" s="106"/>
      <c r="AP813" s="106"/>
      <c r="AQ813" s="106"/>
      <c r="AR813" s="106"/>
    </row>
    <row r="814" spans="29:44" ht="12.75">
      <c r="AC814" s="36"/>
      <c r="AD814" s="105"/>
      <c r="AE814" s="105"/>
      <c r="AF814" s="105"/>
      <c r="AG814" s="105"/>
      <c r="AH814" s="105"/>
      <c r="AI814" s="105"/>
      <c r="AJ814" s="105"/>
      <c r="AK814" s="105"/>
      <c r="AL814" s="106"/>
      <c r="AM814" s="106"/>
      <c r="AN814" s="106"/>
      <c r="AO814" s="106"/>
      <c r="AP814" s="106"/>
      <c r="AQ814" s="106"/>
      <c r="AR814" s="106"/>
    </row>
    <row r="815" spans="29:44" ht="12.75">
      <c r="AC815" s="36"/>
      <c r="AD815" s="105"/>
      <c r="AE815" s="105"/>
      <c r="AF815" s="105"/>
      <c r="AG815" s="105"/>
      <c r="AH815" s="105"/>
      <c r="AI815" s="105"/>
      <c r="AJ815" s="105"/>
      <c r="AK815" s="105"/>
      <c r="AL815" s="106"/>
      <c r="AM815" s="106"/>
      <c r="AN815" s="106"/>
      <c r="AO815" s="106"/>
      <c r="AP815" s="106"/>
      <c r="AQ815" s="106"/>
      <c r="AR815" s="106"/>
    </row>
    <row r="816" spans="29:44" ht="12.75">
      <c r="AC816" s="36"/>
      <c r="AD816" s="105"/>
      <c r="AE816" s="105"/>
      <c r="AF816" s="105"/>
      <c r="AG816" s="105"/>
      <c r="AH816" s="105"/>
      <c r="AI816" s="105"/>
      <c r="AJ816" s="105"/>
      <c r="AK816" s="105"/>
      <c r="AL816" s="106"/>
      <c r="AM816" s="106"/>
      <c r="AN816" s="106"/>
      <c r="AO816" s="106"/>
      <c r="AP816" s="106"/>
      <c r="AQ816" s="106"/>
      <c r="AR816" s="106"/>
    </row>
    <row r="817" spans="29:44" ht="12.75">
      <c r="AC817" s="36"/>
      <c r="AD817" s="105"/>
      <c r="AE817" s="105"/>
      <c r="AF817" s="105"/>
      <c r="AG817" s="105"/>
      <c r="AH817" s="105"/>
      <c r="AI817" s="105"/>
      <c r="AJ817" s="105"/>
      <c r="AK817" s="105"/>
      <c r="AL817" s="106"/>
      <c r="AM817" s="106"/>
      <c r="AN817" s="106"/>
      <c r="AO817" s="106"/>
      <c r="AP817" s="106"/>
      <c r="AQ817" s="106"/>
      <c r="AR817" s="106"/>
    </row>
    <row r="818" spans="29:44" ht="12.75">
      <c r="AC818" s="36"/>
      <c r="AD818" s="105"/>
      <c r="AE818" s="105"/>
      <c r="AF818" s="105"/>
      <c r="AG818" s="105"/>
      <c r="AH818" s="105"/>
      <c r="AI818" s="105"/>
      <c r="AJ818" s="105"/>
      <c r="AK818" s="105"/>
      <c r="AL818" s="106"/>
      <c r="AM818" s="106"/>
      <c r="AN818" s="106"/>
      <c r="AO818" s="106"/>
      <c r="AP818" s="106"/>
      <c r="AQ818" s="106"/>
      <c r="AR818" s="106"/>
    </row>
    <row r="819" spans="29:44" ht="12.75">
      <c r="AC819" s="36"/>
      <c r="AD819" s="105"/>
      <c r="AE819" s="105"/>
      <c r="AF819" s="105"/>
      <c r="AG819" s="105"/>
      <c r="AH819" s="105"/>
      <c r="AI819" s="105"/>
      <c r="AJ819" s="105"/>
      <c r="AK819" s="105"/>
      <c r="AL819" s="106"/>
      <c r="AM819" s="106"/>
      <c r="AN819" s="106"/>
      <c r="AO819" s="106"/>
      <c r="AP819" s="106"/>
      <c r="AQ819" s="106"/>
      <c r="AR819" s="106"/>
    </row>
    <row r="820" spans="29:44" ht="12.75">
      <c r="AC820" s="36"/>
      <c r="AD820" s="105"/>
      <c r="AE820" s="105"/>
      <c r="AF820" s="105"/>
      <c r="AG820" s="105"/>
      <c r="AH820" s="105"/>
      <c r="AI820" s="105"/>
      <c r="AJ820" s="105"/>
      <c r="AK820" s="105"/>
      <c r="AL820" s="106"/>
      <c r="AM820" s="106"/>
      <c r="AN820" s="106"/>
      <c r="AO820" s="106"/>
      <c r="AP820" s="106"/>
      <c r="AQ820" s="106"/>
      <c r="AR820" s="106"/>
    </row>
    <row r="821" spans="29:44" ht="12.75">
      <c r="AC821" s="36"/>
      <c r="AD821" s="105"/>
      <c r="AE821" s="105"/>
      <c r="AF821" s="105"/>
      <c r="AG821" s="105"/>
      <c r="AH821" s="105"/>
      <c r="AI821" s="105"/>
      <c r="AJ821" s="105"/>
      <c r="AK821" s="105"/>
      <c r="AL821" s="106"/>
      <c r="AM821" s="106"/>
      <c r="AN821" s="106"/>
      <c r="AO821" s="106"/>
      <c r="AP821" s="106"/>
      <c r="AQ821" s="106"/>
      <c r="AR821" s="106"/>
    </row>
    <row r="822" spans="29:44" ht="12.75">
      <c r="AC822" s="36"/>
      <c r="AD822" s="105"/>
      <c r="AE822" s="105"/>
      <c r="AF822" s="105"/>
      <c r="AG822" s="105"/>
      <c r="AH822" s="105"/>
      <c r="AI822" s="105"/>
      <c r="AJ822" s="105"/>
      <c r="AK822" s="105"/>
      <c r="AL822" s="106"/>
      <c r="AM822" s="106"/>
      <c r="AN822" s="106"/>
      <c r="AO822" s="106"/>
      <c r="AP822" s="106"/>
      <c r="AQ822" s="106"/>
      <c r="AR822" s="106"/>
    </row>
    <row r="823" spans="29:44" ht="12.75">
      <c r="AC823" s="36"/>
      <c r="AD823" s="105"/>
      <c r="AE823" s="105"/>
      <c r="AF823" s="105"/>
      <c r="AG823" s="105"/>
      <c r="AH823" s="105"/>
      <c r="AI823" s="105"/>
      <c r="AJ823" s="105"/>
      <c r="AK823" s="105"/>
      <c r="AL823" s="106"/>
      <c r="AM823" s="106"/>
      <c r="AN823" s="106"/>
      <c r="AO823" s="106"/>
      <c r="AP823" s="106"/>
      <c r="AQ823" s="106"/>
      <c r="AR823" s="106"/>
    </row>
    <row r="824" spans="29:44" ht="12.75">
      <c r="AC824" s="36"/>
      <c r="AD824" s="105"/>
      <c r="AE824" s="105"/>
      <c r="AF824" s="105"/>
      <c r="AG824" s="105"/>
      <c r="AH824" s="105"/>
      <c r="AI824" s="105"/>
      <c r="AJ824" s="105"/>
      <c r="AK824" s="105"/>
      <c r="AL824" s="106"/>
      <c r="AM824" s="106"/>
      <c r="AN824" s="106"/>
      <c r="AO824" s="106"/>
      <c r="AP824" s="106"/>
      <c r="AQ824" s="106"/>
      <c r="AR824" s="106"/>
    </row>
    <row r="825" spans="29:44" ht="12.75">
      <c r="AC825" s="36"/>
      <c r="AD825" s="105"/>
      <c r="AE825" s="105"/>
      <c r="AF825" s="105"/>
      <c r="AG825" s="105"/>
      <c r="AH825" s="105"/>
      <c r="AI825" s="105"/>
      <c r="AJ825" s="105"/>
      <c r="AK825" s="105"/>
      <c r="AL825" s="106"/>
      <c r="AM825" s="106"/>
      <c r="AN825" s="106"/>
      <c r="AO825" s="106"/>
      <c r="AP825" s="106"/>
      <c r="AQ825" s="106"/>
      <c r="AR825" s="106"/>
    </row>
    <row r="826" spans="29:44" ht="12.75">
      <c r="AC826" s="36"/>
      <c r="AD826" s="105"/>
      <c r="AE826" s="105"/>
      <c r="AF826" s="105"/>
      <c r="AG826" s="105"/>
      <c r="AH826" s="105"/>
      <c r="AI826" s="105"/>
      <c r="AJ826" s="105"/>
      <c r="AK826" s="105"/>
      <c r="AL826" s="106"/>
      <c r="AM826" s="106"/>
      <c r="AN826" s="106"/>
      <c r="AO826" s="106"/>
      <c r="AP826" s="106"/>
      <c r="AQ826" s="106"/>
      <c r="AR826" s="106"/>
    </row>
    <row r="827" spans="29:44" ht="12.75">
      <c r="AC827" s="36"/>
      <c r="AD827" s="105"/>
      <c r="AE827" s="105"/>
      <c r="AF827" s="105"/>
      <c r="AG827" s="105"/>
      <c r="AH827" s="105"/>
      <c r="AI827" s="105"/>
      <c r="AJ827" s="105"/>
      <c r="AK827" s="105"/>
      <c r="AL827" s="106"/>
      <c r="AM827" s="106"/>
      <c r="AN827" s="106"/>
      <c r="AO827" s="106"/>
      <c r="AP827" s="106"/>
      <c r="AQ827" s="106"/>
      <c r="AR827" s="106"/>
    </row>
    <row r="828" spans="29:44" ht="12.75">
      <c r="AC828" s="36"/>
      <c r="AD828" s="105"/>
      <c r="AE828" s="105"/>
      <c r="AF828" s="105"/>
      <c r="AG828" s="105"/>
      <c r="AH828" s="105"/>
      <c r="AI828" s="105"/>
      <c r="AJ828" s="105"/>
      <c r="AK828" s="105"/>
      <c r="AL828" s="106"/>
      <c r="AM828" s="106"/>
      <c r="AN828" s="106"/>
      <c r="AO828" s="106"/>
      <c r="AP828" s="106"/>
      <c r="AQ828" s="106"/>
      <c r="AR828" s="106"/>
    </row>
    <row r="829" spans="29:44" ht="12.75">
      <c r="AC829" s="36"/>
      <c r="AD829" s="105"/>
      <c r="AE829" s="105"/>
      <c r="AF829" s="105"/>
      <c r="AG829" s="105"/>
      <c r="AH829" s="105"/>
      <c r="AI829" s="105"/>
      <c r="AJ829" s="105"/>
      <c r="AK829" s="105"/>
      <c r="AL829" s="106"/>
      <c r="AM829" s="106"/>
      <c r="AN829" s="106"/>
      <c r="AO829" s="106"/>
      <c r="AP829" s="106"/>
      <c r="AQ829" s="106"/>
      <c r="AR829" s="106"/>
    </row>
    <row r="830" spans="29:44" ht="12.75">
      <c r="AC830" s="36"/>
      <c r="AD830" s="105"/>
      <c r="AE830" s="105"/>
      <c r="AF830" s="105"/>
      <c r="AG830" s="105"/>
      <c r="AH830" s="105"/>
      <c r="AI830" s="105"/>
      <c r="AJ830" s="105"/>
      <c r="AK830" s="105"/>
      <c r="AL830" s="106"/>
      <c r="AM830" s="106"/>
      <c r="AN830" s="106"/>
      <c r="AO830" s="106"/>
      <c r="AP830" s="106"/>
      <c r="AQ830" s="106"/>
      <c r="AR830" s="106"/>
    </row>
    <row r="831" spans="29:44" ht="12.75">
      <c r="AC831" s="36"/>
      <c r="AD831" s="105"/>
      <c r="AE831" s="105"/>
      <c r="AF831" s="105"/>
      <c r="AG831" s="105"/>
      <c r="AH831" s="105"/>
      <c r="AI831" s="105"/>
      <c r="AJ831" s="105"/>
      <c r="AK831" s="105"/>
      <c r="AL831" s="106"/>
      <c r="AM831" s="106"/>
      <c r="AN831" s="106"/>
      <c r="AO831" s="106"/>
      <c r="AP831" s="106"/>
      <c r="AQ831" s="106"/>
      <c r="AR831" s="106"/>
    </row>
    <row r="832" spans="29:44" ht="12.75">
      <c r="AC832" s="36"/>
      <c r="AD832" s="105"/>
      <c r="AE832" s="105"/>
      <c r="AF832" s="105"/>
      <c r="AG832" s="105"/>
      <c r="AH832" s="105"/>
      <c r="AI832" s="105"/>
      <c r="AJ832" s="105"/>
      <c r="AK832" s="105"/>
      <c r="AL832" s="106"/>
      <c r="AM832" s="106"/>
      <c r="AN832" s="106"/>
      <c r="AO832" s="106"/>
      <c r="AP832" s="106"/>
      <c r="AQ832" s="106"/>
      <c r="AR832" s="106"/>
    </row>
    <row r="833" spans="29:44" ht="12.75">
      <c r="AC833" s="36"/>
      <c r="AD833" s="105"/>
      <c r="AE833" s="105"/>
      <c r="AF833" s="105"/>
      <c r="AG833" s="105"/>
      <c r="AH833" s="105"/>
      <c r="AI833" s="105"/>
      <c r="AJ833" s="105"/>
      <c r="AK833" s="105"/>
      <c r="AL833" s="106"/>
      <c r="AM833" s="106"/>
      <c r="AN833" s="106"/>
      <c r="AO833" s="106"/>
      <c r="AP833" s="106"/>
      <c r="AQ833" s="106"/>
      <c r="AR833" s="106"/>
    </row>
    <row r="834" spans="29:44" ht="12.75">
      <c r="AC834" s="36"/>
      <c r="AD834" s="105"/>
      <c r="AE834" s="105"/>
      <c r="AF834" s="105"/>
      <c r="AG834" s="105"/>
      <c r="AH834" s="105"/>
      <c r="AI834" s="105"/>
      <c r="AJ834" s="105"/>
      <c r="AK834" s="105"/>
      <c r="AL834" s="106"/>
      <c r="AM834" s="106"/>
      <c r="AN834" s="106"/>
      <c r="AO834" s="106"/>
      <c r="AP834" s="106"/>
      <c r="AQ834" s="106"/>
      <c r="AR834" s="106"/>
    </row>
    <row r="835" spans="29:44" ht="12.75">
      <c r="AC835" s="36"/>
      <c r="AD835" s="105"/>
      <c r="AE835" s="105"/>
      <c r="AF835" s="105"/>
      <c r="AG835" s="105"/>
      <c r="AH835" s="105"/>
      <c r="AI835" s="105"/>
      <c r="AJ835" s="105"/>
      <c r="AK835" s="105"/>
      <c r="AL835" s="106"/>
      <c r="AM835" s="106"/>
      <c r="AN835" s="106"/>
      <c r="AO835" s="106"/>
      <c r="AP835" s="106"/>
      <c r="AQ835" s="106"/>
      <c r="AR835" s="106"/>
    </row>
    <row r="836" spans="29:44" ht="12.75">
      <c r="AC836" s="36"/>
      <c r="AD836" s="105"/>
      <c r="AE836" s="105"/>
      <c r="AF836" s="105"/>
      <c r="AG836" s="105"/>
      <c r="AH836" s="105"/>
      <c r="AI836" s="105"/>
      <c r="AJ836" s="105"/>
      <c r="AK836" s="105"/>
      <c r="AL836" s="106"/>
      <c r="AM836" s="106"/>
      <c r="AN836" s="106"/>
      <c r="AO836" s="106"/>
      <c r="AP836" s="106"/>
      <c r="AQ836" s="106"/>
      <c r="AR836" s="106"/>
    </row>
    <row r="837" spans="29:44" ht="12.75">
      <c r="AC837" s="36"/>
      <c r="AD837" s="105"/>
      <c r="AE837" s="105"/>
      <c r="AF837" s="105"/>
      <c r="AG837" s="105"/>
      <c r="AH837" s="105"/>
      <c r="AI837" s="105"/>
      <c r="AJ837" s="105"/>
      <c r="AK837" s="105"/>
      <c r="AL837" s="106"/>
      <c r="AM837" s="106"/>
      <c r="AN837" s="106"/>
      <c r="AO837" s="106"/>
      <c r="AP837" s="106"/>
      <c r="AQ837" s="106"/>
      <c r="AR837" s="106"/>
    </row>
    <row r="838" spans="29:44" ht="12.75">
      <c r="AC838" s="36"/>
      <c r="AD838" s="105"/>
      <c r="AE838" s="105"/>
      <c r="AF838" s="105"/>
      <c r="AG838" s="105"/>
      <c r="AH838" s="105"/>
      <c r="AI838" s="105"/>
      <c r="AJ838" s="105"/>
      <c r="AK838" s="105"/>
      <c r="AL838" s="106"/>
      <c r="AM838" s="106"/>
      <c r="AN838" s="106"/>
      <c r="AO838" s="106"/>
      <c r="AP838" s="106"/>
      <c r="AQ838" s="106"/>
      <c r="AR838" s="106"/>
    </row>
    <row r="839" spans="29:44" ht="12.75">
      <c r="AC839" s="36"/>
      <c r="AD839" s="105"/>
      <c r="AE839" s="105"/>
      <c r="AF839" s="105"/>
      <c r="AG839" s="105"/>
      <c r="AH839" s="105"/>
      <c r="AI839" s="105"/>
      <c r="AJ839" s="105"/>
      <c r="AK839" s="105"/>
      <c r="AL839" s="106"/>
      <c r="AM839" s="106"/>
      <c r="AN839" s="106"/>
      <c r="AO839" s="106"/>
      <c r="AP839" s="106"/>
      <c r="AQ839" s="106"/>
      <c r="AR839" s="106"/>
    </row>
    <row r="840" spans="29:44" ht="12.75">
      <c r="AC840" s="36"/>
      <c r="AD840" s="105"/>
      <c r="AE840" s="105"/>
      <c r="AF840" s="105"/>
      <c r="AG840" s="105"/>
      <c r="AH840" s="105"/>
      <c r="AI840" s="105"/>
      <c r="AJ840" s="105"/>
      <c r="AK840" s="105"/>
      <c r="AL840" s="106"/>
      <c r="AM840" s="106"/>
      <c r="AN840" s="106"/>
      <c r="AO840" s="106"/>
      <c r="AP840" s="106"/>
      <c r="AQ840" s="106"/>
      <c r="AR840" s="106"/>
    </row>
    <row r="841" spans="29:44" ht="12.75">
      <c r="AC841" s="36"/>
      <c r="AD841" s="105"/>
      <c r="AE841" s="105"/>
      <c r="AF841" s="105"/>
      <c r="AG841" s="105"/>
      <c r="AH841" s="105"/>
      <c r="AI841" s="105"/>
      <c r="AJ841" s="105"/>
      <c r="AK841" s="105"/>
      <c r="AL841" s="106"/>
      <c r="AM841" s="106"/>
      <c r="AN841" s="106"/>
      <c r="AO841" s="106"/>
      <c r="AP841" s="106"/>
      <c r="AQ841" s="106"/>
      <c r="AR841" s="106"/>
    </row>
    <row r="842" spans="29:44" ht="12.75">
      <c r="AC842" s="36"/>
      <c r="AD842" s="105"/>
      <c r="AE842" s="105"/>
      <c r="AF842" s="105"/>
      <c r="AG842" s="105"/>
      <c r="AH842" s="105"/>
      <c r="AI842" s="105"/>
      <c r="AJ842" s="105"/>
      <c r="AK842" s="105"/>
      <c r="AL842" s="106"/>
      <c r="AM842" s="106"/>
      <c r="AN842" s="106"/>
      <c r="AO842" s="106"/>
      <c r="AP842" s="106"/>
      <c r="AQ842" s="106"/>
      <c r="AR842" s="106"/>
    </row>
    <row r="843" spans="29:44" ht="12.75">
      <c r="AC843" s="36"/>
      <c r="AD843" s="105"/>
      <c r="AE843" s="105"/>
      <c r="AF843" s="105"/>
      <c r="AG843" s="105"/>
      <c r="AH843" s="105"/>
      <c r="AI843" s="105"/>
      <c r="AJ843" s="105"/>
      <c r="AK843" s="105"/>
      <c r="AL843" s="106"/>
      <c r="AM843" s="106"/>
      <c r="AN843" s="106"/>
      <c r="AO843" s="106"/>
      <c r="AP843" s="106"/>
      <c r="AQ843" s="106"/>
      <c r="AR843" s="106"/>
    </row>
    <row r="844" spans="29:44" ht="12.75">
      <c r="AC844" s="36"/>
      <c r="AD844" s="105"/>
      <c r="AE844" s="105"/>
      <c r="AF844" s="105"/>
      <c r="AG844" s="105"/>
      <c r="AH844" s="105"/>
      <c r="AI844" s="105"/>
      <c r="AJ844" s="105"/>
      <c r="AK844" s="105"/>
      <c r="AL844" s="106"/>
      <c r="AM844" s="106"/>
      <c r="AN844" s="106"/>
      <c r="AO844" s="106"/>
      <c r="AP844" s="106"/>
      <c r="AQ844" s="106"/>
      <c r="AR844" s="106"/>
    </row>
    <row r="845" spans="29:44" ht="12.75">
      <c r="AC845" s="36"/>
      <c r="AD845" s="105"/>
      <c r="AE845" s="105"/>
      <c r="AF845" s="105"/>
      <c r="AG845" s="105"/>
      <c r="AH845" s="105"/>
      <c r="AI845" s="105"/>
      <c r="AJ845" s="105"/>
      <c r="AK845" s="105"/>
      <c r="AL845" s="106"/>
      <c r="AM845" s="106"/>
      <c r="AN845" s="106"/>
      <c r="AO845" s="106"/>
      <c r="AP845" s="106"/>
      <c r="AQ845" s="106"/>
      <c r="AR845" s="106"/>
    </row>
    <row r="846" spans="29:44" ht="12.75">
      <c r="AC846" s="36"/>
      <c r="AD846" s="105"/>
      <c r="AE846" s="105"/>
      <c r="AF846" s="105"/>
      <c r="AG846" s="105"/>
      <c r="AH846" s="105"/>
      <c r="AI846" s="105"/>
      <c r="AJ846" s="105"/>
      <c r="AK846" s="105"/>
      <c r="AL846" s="106"/>
      <c r="AM846" s="106"/>
      <c r="AN846" s="106"/>
      <c r="AO846" s="106"/>
      <c r="AP846" s="106"/>
      <c r="AQ846" s="106"/>
      <c r="AR846" s="106"/>
    </row>
    <row r="847" spans="29:44" ht="12.75">
      <c r="AC847" s="36"/>
      <c r="AD847" s="105"/>
      <c r="AE847" s="105"/>
      <c r="AF847" s="105"/>
      <c r="AG847" s="105"/>
      <c r="AH847" s="105"/>
      <c r="AI847" s="105"/>
      <c r="AJ847" s="105"/>
      <c r="AK847" s="105"/>
      <c r="AL847" s="106"/>
      <c r="AM847" s="106"/>
      <c r="AN847" s="106"/>
      <c r="AO847" s="106"/>
      <c r="AP847" s="106"/>
      <c r="AQ847" s="106"/>
      <c r="AR847" s="106"/>
    </row>
    <row r="848" spans="29:44" ht="12.75">
      <c r="AC848" s="36"/>
      <c r="AD848" s="105"/>
      <c r="AE848" s="105"/>
      <c r="AF848" s="105"/>
      <c r="AG848" s="105"/>
      <c r="AH848" s="105"/>
      <c r="AI848" s="105"/>
      <c r="AJ848" s="105"/>
      <c r="AK848" s="105"/>
      <c r="AL848" s="106"/>
      <c r="AM848" s="106"/>
      <c r="AN848" s="106"/>
      <c r="AO848" s="106"/>
      <c r="AP848" s="106"/>
      <c r="AQ848" s="106"/>
      <c r="AR848" s="106"/>
    </row>
    <row r="849" spans="29:44" ht="12.75">
      <c r="AC849" s="36"/>
      <c r="AD849" s="105"/>
      <c r="AE849" s="105"/>
      <c r="AF849" s="105"/>
      <c r="AG849" s="105"/>
      <c r="AH849" s="105"/>
      <c r="AI849" s="105"/>
      <c r="AJ849" s="105"/>
      <c r="AK849" s="105"/>
      <c r="AL849" s="106"/>
      <c r="AM849" s="106"/>
      <c r="AN849" s="106"/>
      <c r="AO849" s="106"/>
      <c r="AP849" s="106"/>
      <c r="AQ849" s="106"/>
      <c r="AR849" s="106"/>
    </row>
    <row r="850" spans="29:44" ht="12.75">
      <c r="AC850" s="36"/>
      <c r="AD850" s="105"/>
      <c r="AE850" s="105"/>
      <c r="AF850" s="105"/>
      <c r="AG850" s="105"/>
      <c r="AH850" s="105"/>
      <c r="AI850" s="105"/>
      <c r="AJ850" s="105"/>
      <c r="AK850" s="105"/>
      <c r="AL850" s="106"/>
      <c r="AM850" s="106"/>
      <c r="AN850" s="106"/>
      <c r="AO850" s="106"/>
      <c r="AP850" s="106"/>
      <c r="AQ850" s="106"/>
      <c r="AR850" s="106"/>
    </row>
    <row r="851" spans="29:44" ht="12.75">
      <c r="AC851" s="36"/>
      <c r="AD851" s="105"/>
      <c r="AE851" s="105"/>
      <c r="AF851" s="105"/>
      <c r="AG851" s="105"/>
      <c r="AH851" s="105"/>
      <c r="AI851" s="105"/>
      <c r="AJ851" s="105"/>
      <c r="AK851" s="105"/>
      <c r="AL851" s="106"/>
      <c r="AM851" s="106"/>
      <c r="AN851" s="106"/>
      <c r="AO851" s="106"/>
      <c r="AP851" s="106"/>
      <c r="AQ851" s="106"/>
      <c r="AR851" s="106"/>
    </row>
    <row r="852" spans="29:44" ht="12.75">
      <c r="AC852" s="36"/>
      <c r="AD852" s="105"/>
      <c r="AE852" s="105"/>
      <c r="AF852" s="105"/>
      <c r="AG852" s="105"/>
      <c r="AH852" s="105"/>
      <c r="AI852" s="105"/>
      <c r="AJ852" s="105"/>
      <c r="AK852" s="105"/>
      <c r="AL852" s="106"/>
      <c r="AM852" s="106"/>
      <c r="AN852" s="106"/>
      <c r="AO852" s="106"/>
      <c r="AP852" s="106"/>
      <c r="AQ852" s="106"/>
      <c r="AR852" s="106"/>
    </row>
    <row r="853" spans="29:44" ht="12.75">
      <c r="AC853" s="36"/>
      <c r="AD853" s="105"/>
      <c r="AE853" s="105"/>
      <c r="AF853" s="105"/>
      <c r="AG853" s="105"/>
      <c r="AH853" s="105"/>
      <c r="AI853" s="105"/>
      <c r="AJ853" s="105"/>
      <c r="AK853" s="105"/>
      <c r="AL853" s="106"/>
      <c r="AM853" s="106"/>
      <c r="AN853" s="106"/>
      <c r="AO853" s="106"/>
      <c r="AP853" s="106"/>
      <c r="AQ853" s="106"/>
      <c r="AR853" s="106"/>
    </row>
    <row r="854" spans="29:44" ht="12.75">
      <c r="AC854" s="36"/>
      <c r="AD854" s="105"/>
      <c r="AE854" s="105"/>
      <c r="AF854" s="105"/>
      <c r="AG854" s="105"/>
      <c r="AH854" s="105"/>
      <c r="AI854" s="105"/>
      <c r="AJ854" s="105"/>
      <c r="AK854" s="105"/>
      <c r="AL854" s="106"/>
      <c r="AM854" s="106"/>
      <c r="AN854" s="106"/>
      <c r="AO854" s="106"/>
      <c r="AP854" s="106"/>
      <c r="AQ854" s="106"/>
      <c r="AR854" s="106"/>
    </row>
    <row r="855" spans="29:44" ht="12.75">
      <c r="AC855" s="36"/>
      <c r="AD855" s="105"/>
      <c r="AE855" s="105"/>
      <c r="AF855" s="105"/>
      <c r="AG855" s="105"/>
      <c r="AH855" s="105"/>
      <c r="AI855" s="105"/>
      <c r="AJ855" s="105"/>
      <c r="AK855" s="105"/>
      <c r="AL855" s="106"/>
      <c r="AM855" s="106"/>
      <c r="AN855" s="106"/>
      <c r="AO855" s="106"/>
      <c r="AP855" s="106"/>
      <c r="AQ855" s="106"/>
      <c r="AR855" s="106"/>
    </row>
    <row r="856" spans="29:44" ht="12.75">
      <c r="AC856" s="36"/>
      <c r="AD856" s="105"/>
      <c r="AE856" s="105"/>
      <c r="AF856" s="105"/>
      <c r="AG856" s="105"/>
      <c r="AH856" s="105"/>
      <c r="AI856" s="105"/>
      <c r="AJ856" s="105"/>
      <c r="AK856" s="105"/>
      <c r="AL856" s="106"/>
      <c r="AM856" s="106"/>
      <c r="AN856" s="106"/>
      <c r="AO856" s="106"/>
      <c r="AP856" s="106"/>
      <c r="AQ856" s="106"/>
      <c r="AR856" s="106"/>
    </row>
    <row r="857" spans="29:44" ht="12.75">
      <c r="AC857" s="36"/>
      <c r="AD857" s="105"/>
      <c r="AE857" s="105"/>
      <c r="AF857" s="105"/>
      <c r="AG857" s="105"/>
      <c r="AH857" s="105"/>
      <c r="AI857" s="105"/>
      <c r="AJ857" s="105"/>
      <c r="AK857" s="105"/>
      <c r="AL857" s="106"/>
      <c r="AM857" s="106"/>
      <c r="AN857" s="106"/>
      <c r="AO857" s="106"/>
      <c r="AP857" s="106"/>
      <c r="AQ857" s="106"/>
      <c r="AR857" s="106"/>
    </row>
    <row r="858" spans="29:44" ht="12.75">
      <c r="AC858" s="36"/>
      <c r="AD858" s="105"/>
      <c r="AE858" s="105"/>
      <c r="AF858" s="105"/>
      <c r="AG858" s="105"/>
      <c r="AH858" s="105"/>
      <c r="AI858" s="105"/>
      <c r="AJ858" s="105"/>
      <c r="AK858" s="105"/>
      <c r="AL858" s="106"/>
      <c r="AM858" s="106"/>
      <c r="AN858" s="106"/>
      <c r="AO858" s="106"/>
      <c r="AP858" s="106"/>
      <c r="AQ858" s="106"/>
      <c r="AR858" s="106"/>
    </row>
    <row r="859" spans="29:44" ht="12.75">
      <c r="AC859" s="36"/>
      <c r="AD859" s="105"/>
      <c r="AE859" s="105"/>
      <c r="AF859" s="105"/>
      <c r="AG859" s="105"/>
      <c r="AH859" s="105"/>
      <c r="AI859" s="105"/>
      <c r="AJ859" s="105"/>
      <c r="AK859" s="105"/>
      <c r="AL859" s="106"/>
      <c r="AM859" s="106"/>
      <c r="AN859" s="106"/>
      <c r="AO859" s="106"/>
      <c r="AP859" s="106"/>
      <c r="AQ859" s="106"/>
      <c r="AR859" s="106"/>
    </row>
    <row r="860" spans="29:44" ht="12.75">
      <c r="AC860" s="36"/>
      <c r="AD860" s="105"/>
      <c r="AE860" s="105"/>
      <c r="AF860" s="105"/>
      <c r="AG860" s="105"/>
      <c r="AH860" s="105"/>
      <c r="AI860" s="105"/>
      <c r="AJ860" s="105"/>
      <c r="AK860" s="105"/>
      <c r="AL860" s="106"/>
      <c r="AM860" s="106"/>
      <c r="AN860" s="106"/>
      <c r="AO860" s="106"/>
      <c r="AP860" s="106"/>
      <c r="AQ860" s="106"/>
      <c r="AR860" s="106"/>
    </row>
    <row r="861" spans="29:44" ht="12.75">
      <c r="AC861" s="36"/>
      <c r="AD861" s="105"/>
      <c r="AE861" s="105"/>
      <c r="AF861" s="105"/>
      <c r="AG861" s="105"/>
      <c r="AH861" s="105"/>
      <c r="AI861" s="105"/>
      <c r="AJ861" s="105"/>
      <c r="AK861" s="105"/>
      <c r="AL861" s="106"/>
      <c r="AM861" s="106"/>
      <c r="AN861" s="106"/>
      <c r="AO861" s="106"/>
      <c r="AP861" s="106"/>
      <c r="AQ861" s="106"/>
      <c r="AR861" s="106"/>
    </row>
    <row r="862" spans="29:44" ht="12.75">
      <c r="AC862" s="36"/>
      <c r="AD862" s="105"/>
      <c r="AE862" s="105"/>
      <c r="AF862" s="105"/>
      <c r="AG862" s="105"/>
      <c r="AH862" s="105"/>
      <c r="AI862" s="105"/>
      <c r="AJ862" s="105"/>
      <c r="AK862" s="105"/>
      <c r="AL862" s="106"/>
      <c r="AM862" s="106"/>
      <c r="AN862" s="106"/>
      <c r="AO862" s="106"/>
      <c r="AP862" s="106"/>
      <c r="AQ862" s="106"/>
      <c r="AR862" s="106"/>
    </row>
    <row r="863" spans="29:44" ht="12.75">
      <c r="AC863" s="36"/>
      <c r="AD863" s="105"/>
      <c r="AE863" s="105"/>
      <c r="AF863" s="105"/>
      <c r="AG863" s="105"/>
      <c r="AH863" s="105"/>
      <c r="AI863" s="105"/>
      <c r="AJ863" s="105"/>
      <c r="AK863" s="105"/>
      <c r="AL863" s="106"/>
      <c r="AM863" s="106"/>
      <c r="AN863" s="106"/>
      <c r="AO863" s="106"/>
      <c r="AP863" s="106"/>
      <c r="AQ863" s="106"/>
      <c r="AR863" s="106"/>
    </row>
    <row r="864" spans="29:44" ht="12.75">
      <c r="AC864" s="36"/>
      <c r="AD864" s="105"/>
      <c r="AE864" s="105"/>
      <c r="AF864" s="105"/>
      <c r="AG864" s="105"/>
      <c r="AH864" s="105"/>
      <c r="AI864" s="105"/>
      <c r="AJ864" s="105"/>
      <c r="AK864" s="105"/>
      <c r="AL864" s="106"/>
      <c r="AM864" s="106"/>
      <c r="AN864" s="106"/>
      <c r="AO864" s="106"/>
      <c r="AP864" s="106"/>
      <c r="AQ864" s="106"/>
      <c r="AR864" s="106"/>
    </row>
    <row r="865" spans="29:44" ht="12.75">
      <c r="AC865" s="36"/>
      <c r="AD865" s="105"/>
      <c r="AE865" s="105"/>
      <c r="AF865" s="105"/>
      <c r="AG865" s="105"/>
      <c r="AH865" s="105"/>
      <c r="AI865" s="105"/>
      <c r="AJ865" s="105"/>
      <c r="AK865" s="105"/>
      <c r="AL865" s="106"/>
      <c r="AM865" s="106"/>
      <c r="AN865" s="106"/>
      <c r="AO865" s="106"/>
      <c r="AP865" s="106"/>
      <c r="AQ865" s="106"/>
      <c r="AR865" s="106"/>
    </row>
    <row r="866" spans="29:44" ht="12.75">
      <c r="AC866" s="36"/>
      <c r="AD866" s="105"/>
      <c r="AE866" s="105"/>
      <c r="AF866" s="105"/>
      <c r="AG866" s="105"/>
      <c r="AH866" s="105"/>
      <c r="AI866" s="105"/>
      <c r="AJ866" s="105"/>
      <c r="AK866" s="105"/>
      <c r="AL866" s="106"/>
      <c r="AM866" s="106"/>
      <c r="AN866" s="106"/>
      <c r="AO866" s="106"/>
      <c r="AP866" s="106"/>
      <c r="AQ866" s="106"/>
      <c r="AR866" s="106"/>
    </row>
    <row r="867" spans="29:44" ht="12.75">
      <c r="AC867" s="36"/>
      <c r="AD867" s="105"/>
      <c r="AE867" s="105"/>
      <c r="AF867" s="105"/>
      <c r="AG867" s="105"/>
      <c r="AH867" s="105"/>
      <c r="AI867" s="105"/>
      <c r="AJ867" s="105"/>
      <c r="AK867" s="105"/>
      <c r="AL867" s="106"/>
      <c r="AM867" s="106"/>
      <c r="AN867" s="106"/>
      <c r="AO867" s="106"/>
      <c r="AP867" s="106"/>
      <c r="AQ867" s="106"/>
      <c r="AR867" s="106"/>
    </row>
    <row r="868" spans="29:44" ht="12.75">
      <c r="AC868" s="36"/>
      <c r="AD868" s="105"/>
      <c r="AE868" s="105"/>
      <c r="AF868" s="105"/>
      <c r="AG868" s="105"/>
      <c r="AH868" s="105"/>
      <c r="AI868" s="105"/>
      <c r="AJ868" s="105"/>
      <c r="AK868" s="105"/>
      <c r="AL868" s="106"/>
      <c r="AM868" s="106"/>
      <c r="AN868" s="106"/>
      <c r="AO868" s="106"/>
      <c r="AP868" s="106"/>
      <c r="AQ868" s="106"/>
      <c r="AR868" s="106"/>
    </row>
    <row r="869" spans="29:44" ht="12.75">
      <c r="AC869" s="36"/>
      <c r="AD869" s="105"/>
      <c r="AE869" s="105"/>
      <c r="AF869" s="105"/>
      <c r="AG869" s="105"/>
      <c r="AH869" s="105"/>
      <c r="AI869" s="105"/>
      <c r="AJ869" s="105"/>
      <c r="AK869" s="105"/>
      <c r="AL869" s="106"/>
      <c r="AM869" s="106"/>
      <c r="AN869" s="106"/>
      <c r="AO869" s="106"/>
      <c r="AP869" s="106"/>
      <c r="AQ869" s="106"/>
      <c r="AR869" s="106"/>
    </row>
    <row r="870" spans="29:44" ht="12.75">
      <c r="AC870" s="36"/>
      <c r="AD870" s="105"/>
      <c r="AE870" s="105"/>
      <c r="AF870" s="105"/>
      <c r="AG870" s="105"/>
      <c r="AH870" s="105"/>
      <c r="AI870" s="105"/>
      <c r="AJ870" s="105"/>
      <c r="AK870" s="105"/>
      <c r="AL870" s="106"/>
      <c r="AM870" s="106"/>
      <c r="AN870" s="106"/>
      <c r="AO870" s="106"/>
      <c r="AP870" s="106"/>
      <c r="AQ870" s="106"/>
      <c r="AR870" s="106"/>
    </row>
    <row r="871" spans="29:44" ht="12.75">
      <c r="AC871" s="36"/>
      <c r="AD871" s="105"/>
      <c r="AE871" s="105"/>
      <c r="AF871" s="105"/>
      <c r="AG871" s="105"/>
      <c r="AH871" s="105"/>
      <c r="AI871" s="105"/>
      <c r="AJ871" s="105"/>
      <c r="AK871" s="105"/>
      <c r="AL871" s="106"/>
      <c r="AM871" s="106"/>
      <c r="AN871" s="106"/>
      <c r="AO871" s="106"/>
      <c r="AP871" s="106"/>
      <c r="AQ871" s="106"/>
      <c r="AR871" s="106"/>
    </row>
    <row r="872" spans="29:44" ht="12.75">
      <c r="AC872" s="36"/>
      <c r="AD872" s="105"/>
      <c r="AE872" s="105"/>
      <c r="AF872" s="105"/>
      <c r="AG872" s="105"/>
      <c r="AH872" s="105"/>
      <c r="AI872" s="105"/>
      <c r="AJ872" s="105"/>
      <c r="AK872" s="105"/>
      <c r="AL872" s="106"/>
      <c r="AM872" s="106"/>
      <c r="AN872" s="106"/>
      <c r="AO872" s="106"/>
      <c r="AP872" s="106"/>
      <c r="AQ872" s="106"/>
      <c r="AR872" s="106"/>
    </row>
    <row r="873" spans="29:44" ht="12.75">
      <c r="AC873" s="36"/>
      <c r="AD873" s="105"/>
      <c r="AE873" s="105"/>
      <c r="AF873" s="105"/>
      <c r="AG873" s="105"/>
      <c r="AH873" s="105"/>
      <c r="AI873" s="105"/>
      <c r="AJ873" s="105"/>
      <c r="AK873" s="105"/>
      <c r="AL873" s="106"/>
      <c r="AM873" s="106"/>
      <c r="AN873" s="106"/>
      <c r="AO873" s="106"/>
      <c r="AP873" s="106"/>
      <c r="AQ873" s="106"/>
      <c r="AR873" s="106"/>
    </row>
    <row r="874" spans="29:44" ht="12.75">
      <c r="AC874" s="36"/>
      <c r="AD874" s="105"/>
      <c r="AE874" s="105"/>
      <c r="AF874" s="105"/>
      <c r="AG874" s="105"/>
      <c r="AH874" s="105"/>
      <c r="AI874" s="105"/>
      <c r="AJ874" s="105"/>
      <c r="AK874" s="105"/>
      <c r="AL874" s="106"/>
      <c r="AM874" s="106"/>
      <c r="AN874" s="106"/>
      <c r="AO874" s="106"/>
      <c r="AP874" s="106"/>
      <c r="AQ874" s="106"/>
      <c r="AR874" s="106"/>
    </row>
    <row r="875" spans="29:44" ht="12.75">
      <c r="AC875" s="36"/>
      <c r="AD875" s="105"/>
      <c r="AE875" s="105"/>
      <c r="AF875" s="105"/>
      <c r="AG875" s="105"/>
      <c r="AH875" s="105"/>
      <c r="AI875" s="105"/>
      <c r="AJ875" s="105"/>
      <c r="AK875" s="105"/>
      <c r="AL875" s="106"/>
      <c r="AM875" s="106"/>
      <c r="AN875" s="106"/>
      <c r="AO875" s="106"/>
      <c r="AP875" s="106"/>
      <c r="AQ875" s="106"/>
      <c r="AR875" s="106"/>
    </row>
    <row r="876" spans="29:44" ht="12.75">
      <c r="AC876" s="36"/>
      <c r="AD876" s="105"/>
      <c r="AE876" s="105"/>
      <c r="AF876" s="105"/>
      <c r="AG876" s="105"/>
      <c r="AH876" s="105"/>
      <c r="AI876" s="105"/>
      <c r="AJ876" s="105"/>
      <c r="AK876" s="105"/>
      <c r="AL876" s="106"/>
      <c r="AM876" s="106"/>
      <c r="AN876" s="106"/>
      <c r="AO876" s="106"/>
      <c r="AP876" s="106"/>
      <c r="AQ876" s="106"/>
      <c r="AR876" s="106"/>
    </row>
    <row r="877" spans="29:44" ht="12.75">
      <c r="AC877" s="36"/>
      <c r="AD877" s="105"/>
      <c r="AE877" s="105"/>
      <c r="AF877" s="105"/>
      <c r="AG877" s="105"/>
      <c r="AH877" s="105"/>
      <c r="AI877" s="105"/>
      <c r="AJ877" s="105"/>
      <c r="AK877" s="105"/>
      <c r="AL877" s="106"/>
      <c r="AM877" s="106"/>
      <c r="AN877" s="106"/>
      <c r="AO877" s="106"/>
      <c r="AP877" s="106"/>
      <c r="AQ877" s="106"/>
      <c r="AR877" s="106"/>
    </row>
    <row r="878" spans="29:44" ht="12.75">
      <c r="AC878" s="36"/>
      <c r="AD878" s="105"/>
      <c r="AE878" s="105"/>
      <c r="AF878" s="105"/>
      <c r="AG878" s="105"/>
      <c r="AH878" s="105"/>
      <c r="AI878" s="105"/>
      <c r="AJ878" s="105"/>
      <c r="AK878" s="105"/>
      <c r="AL878" s="106"/>
      <c r="AM878" s="106"/>
      <c r="AN878" s="106"/>
      <c r="AO878" s="106"/>
      <c r="AP878" s="106"/>
      <c r="AQ878" s="106"/>
      <c r="AR878" s="106"/>
    </row>
    <row r="879" spans="29:44" ht="12.75">
      <c r="AC879" s="36"/>
      <c r="AD879" s="105"/>
      <c r="AE879" s="105"/>
      <c r="AF879" s="105"/>
      <c r="AG879" s="105"/>
      <c r="AH879" s="105"/>
      <c r="AI879" s="105"/>
      <c r="AJ879" s="105"/>
      <c r="AK879" s="105"/>
      <c r="AL879" s="106"/>
      <c r="AM879" s="106"/>
      <c r="AN879" s="106"/>
      <c r="AO879" s="106"/>
      <c r="AP879" s="106"/>
      <c r="AQ879" s="106"/>
      <c r="AR879" s="106"/>
    </row>
    <row r="880" spans="29:44" ht="12.75">
      <c r="AC880" s="36"/>
      <c r="AD880" s="105"/>
      <c r="AE880" s="105"/>
      <c r="AF880" s="105"/>
      <c r="AG880" s="105"/>
      <c r="AH880" s="105"/>
      <c r="AI880" s="105"/>
      <c r="AJ880" s="105"/>
      <c r="AK880" s="105"/>
      <c r="AL880" s="106"/>
      <c r="AM880" s="106"/>
      <c r="AN880" s="106"/>
      <c r="AO880" s="106"/>
      <c r="AP880" s="106"/>
      <c r="AQ880" s="106"/>
      <c r="AR880" s="106"/>
    </row>
    <row r="881" spans="29:44" ht="12.75">
      <c r="AC881" s="36"/>
      <c r="AD881" s="105"/>
      <c r="AE881" s="105"/>
      <c r="AF881" s="105"/>
      <c r="AG881" s="105"/>
      <c r="AH881" s="105"/>
      <c r="AI881" s="105"/>
      <c r="AJ881" s="105"/>
      <c r="AK881" s="105"/>
      <c r="AL881" s="106"/>
      <c r="AM881" s="106"/>
      <c r="AN881" s="106"/>
      <c r="AO881" s="106"/>
      <c r="AP881" s="106"/>
      <c r="AQ881" s="106"/>
      <c r="AR881" s="106"/>
    </row>
    <row r="882" spans="29:44" ht="12.75">
      <c r="AC882" s="36"/>
      <c r="AD882" s="105"/>
      <c r="AE882" s="105"/>
      <c r="AF882" s="105"/>
      <c r="AG882" s="105"/>
      <c r="AH882" s="105"/>
      <c r="AI882" s="105"/>
      <c r="AJ882" s="105"/>
      <c r="AK882" s="105"/>
      <c r="AL882" s="106"/>
      <c r="AM882" s="106"/>
      <c r="AN882" s="106"/>
      <c r="AO882" s="106"/>
      <c r="AP882" s="106"/>
      <c r="AQ882" s="106"/>
      <c r="AR882" s="106"/>
    </row>
    <row r="883" spans="29:44" ht="12.75">
      <c r="AC883" s="36"/>
      <c r="AD883" s="105"/>
      <c r="AE883" s="105"/>
      <c r="AF883" s="105"/>
      <c r="AG883" s="105"/>
      <c r="AH883" s="105"/>
      <c r="AI883" s="105"/>
      <c r="AJ883" s="105"/>
      <c r="AK883" s="105"/>
      <c r="AL883" s="106"/>
      <c r="AM883" s="106"/>
      <c r="AN883" s="106"/>
      <c r="AO883" s="106"/>
      <c r="AP883" s="106"/>
      <c r="AQ883" s="106"/>
      <c r="AR883" s="106"/>
    </row>
    <row r="884" spans="29:44" ht="12.75">
      <c r="AC884" s="36"/>
      <c r="AD884" s="105"/>
      <c r="AE884" s="105"/>
      <c r="AF884" s="105"/>
      <c r="AG884" s="105"/>
      <c r="AH884" s="105"/>
      <c r="AI884" s="105"/>
      <c r="AJ884" s="105"/>
      <c r="AK884" s="105"/>
      <c r="AL884" s="106"/>
      <c r="AM884" s="106"/>
      <c r="AN884" s="106"/>
      <c r="AO884" s="106"/>
      <c r="AP884" s="106"/>
      <c r="AQ884" s="106"/>
      <c r="AR884" s="106"/>
    </row>
    <row r="885" spans="29:44" ht="12.75">
      <c r="AC885" s="36"/>
      <c r="AD885" s="105"/>
      <c r="AE885" s="105"/>
      <c r="AF885" s="105"/>
      <c r="AG885" s="105"/>
      <c r="AH885" s="105"/>
      <c r="AI885" s="105"/>
      <c r="AJ885" s="105"/>
      <c r="AK885" s="105"/>
      <c r="AL885" s="106"/>
      <c r="AM885" s="106"/>
      <c r="AN885" s="106"/>
      <c r="AO885" s="106"/>
      <c r="AP885" s="106"/>
      <c r="AQ885" s="106"/>
      <c r="AR885" s="106"/>
    </row>
    <row r="886" spans="29:44" ht="12.75">
      <c r="AC886" s="36"/>
      <c r="AD886" s="105"/>
      <c r="AE886" s="105"/>
      <c r="AF886" s="105"/>
      <c r="AG886" s="105"/>
      <c r="AH886" s="105"/>
      <c r="AI886" s="105"/>
      <c r="AJ886" s="105"/>
      <c r="AK886" s="105"/>
      <c r="AL886" s="106"/>
      <c r="AM886" s="106"/>
      <c r="AN886" s="106"/>
      <c r="AO886" s="106"/>
      <c r="AP886" s="106"/>
      <c r="AQ886" s="106"/>
      <c r="AR886" s="106"/>
    </row>
    <row r="887" spans="29:44" ht="12.75">
      <c r="AC887" s="36"/>
      <c r="AD887" s="105"/>
      <c r="AE887" s="105"/>
      <c r="AF887" s="105"/>
      <c r="AG887" s="105"/>
      <c r="AH887" s="105"/>
      <c r="AI887" s="105"/>
      <c r="AJ887" s="105"/>
      <c r="AK887" s="105"/>
      <c r="AL887" s="106"/>
      <c r="AM887" s="106"/>
      <c r="AN887" s="106"/>
      <c r="AO887" s="106"/>
      <c r="AP887" s="106"/>
      <c r="AQ887" s="106"/>
      <c r="AR887" s="106"/>
    </row>
    <row r="888" spans="29:44" ht="12.75">
      <c r="AC888" s="36"/>
      <c r="AD888" s="105"/>
      <c r="AE888" s="105"/>
      <c r="AF888" s="105"/>
      <c r="AG888" s="105"/>
      <c r="AH888" s="105"/>
      <c r="AI888" s="105"/>
      <c r="AJ888" s="105"/>
      <c r="AK888" s="105"/>
      <c r="AL888" s="106"/>
      <c r="AM888" s="106"/>
      <c r="AN888" s="106"/>
      <c r="AO888" s="106"/>
      <c r="AP888" s="106"/>
      <c r="AQ888" s="106"/>
      <c r="AR888" s="106"/>
    </row>
    <row r="889" spans="29:44" ht="12.75">
      <c r="AC889" s="36"/>
      <c r="AD889" s="105"/>
      <c r="AE889" s="105"/>
      <c r="AF889" s="105"/>
      <c r="AG889" s="105"/>
      <c r="AH889" s="105"/>
      <c r="AI889" s="105"/>
      <c r="AJ889" s="105"/>
      <c r="AK889" s="105"/>
      <c r="AL889" s="106"/>
      <c r="AM889" s="106"/>
      <c r="AN889" s="106"/>
      <c r="AO889" s="106"/>
      <c r="AP889" s="106"/>
      <c r="AQ889" s="106"/>
      <c r="AR889" s="106"/>
    </row>
    <row r="890" spans="29:44" ht="12.75">
      <c r="AC890" s="36"/>
      <c r="AD890" s="105"/>
      <c r="AE890" s="105"/>
      <c r="AF890" s="105"/>
      <c r="AG890" s="105"/>
      <c r="AH890" s="105"/>
      <c r="AI890" s="105"/>
      <c r="AJ890" s="105"/>
      <c r="AK890" s="105"/>
      <c r="AL890" s="106"/>
      <c r="AM890" s="106"/>
      <c r="AN890" s="106"/>
      <c r="AO890" s="106"/>
      <c r="AP890" s="106"/>
      <c r="AQ890" s="106"/>
      <c r="AR890" s="106"/>
    </row>
    <row r="891" spans="29:44" ht="12.75">
      <c r="AC891" s="36"/>
      <c r="AD891" s="105"/>
      <c r="AE891" s="105"/>
      <c r="AF891" s="105"/>
      <c r="AG891" s="105"/>
      <c r="AH891" s="105"/>
      <c r="AI891" s="105"/>
      <c r="AJ891" s="105"/>
      <c r="AK891" s="105"/>
      <c r="AL891" s="106"/>
      <c r="AM891" s="106"/>
      <c r="AN891" s="106"/>
      <c r="AO891" s="106"/>
      <c r="AP891" s="106"/>
      <c r="AQ891" s="106"/>
      <c r="AR891" s="106"/>
    </row>
    <row r="892" spans="29:44" ht="12.75">
      <c r="AC892" s="36"/>
      <c r="AD892" s="105"/>
      <c r="AE892" s="105"/>
      <c r="AF892" s="105"/>
      <c r="AG892" s="105"/>
      <c r="AH892" s="105"/>
      <c r="AI892" s="105"/>
      <c r="AJ892" s="105"/>
      <c r="AK892" s="105"/>
      <c r="AL892" s="106"/>
      <c r="AM892" s="106"/>
      <c r="AN892" s="106"/>
      <c r="AO892" s="106"/>
      <c r="AP892" s="106"/>
      <c r="AQ892" s="106"/>
      <c r="AR892" s="106"/>
    </row>
    <row r="893" spans="29:44" ht="12.75">
      <c r="AC893" s="36"/>
      <c r="AD893" s="105"/>
      <c r="AE893" s="105"/>
      <c r="AF893" s="105"/>
      <c r="AG893" s="105"/>
      <c r="AH893" s="105"/>
      <c r="AI893" s="105"/>
      <c r="AJ893" s="105"/>
      <c r="AK893" s="105"/>
      <c r="AL893" s="106"/>
      <c r="AM893" s="106"/>
      <c r="AN893" s="106"/>
      <c r="AO893" s="106"/>
      <c r="AP893" s="106"/>
      <c r="AQ893" s="106"/>
      <c r="AR893" s="106"/>
    </row>
    <row r="894" spans="29:44" ht="12.75">
      <c r="AC894" s="36"/>
      <c r="AD894" s="105"/>
      <c r="AE894" s="105"/>
      <c r="AF894" s="105"/>
      <c r="AG894" s="105"/>
      <c r="AH894" s="105"/>
      <c r="AI894" s="105"/>
      <c r="AJ894" s="105"/>
      <c r="AK894" s="105"/>
      <c r="AL894" s="106"/>
      <c r="AM894" s="106"/>
      <c r="AN894" s="106"/>
      <c r="AO894" s="106"/>
      <c r="AP894" s="106"/>
      <c r="AQ894" s="106"/>
      <c r="AR894" s="106"/>
    </row>
    <row r="895" spans="29:44" ht="12.75">
      <c r="AC895" s="36"/>
      <c r="AD895" s="105"/>
      <c r="AE895" s="105"/>
      <c r="AF895" s="105"/>
      <c r="AG895" s="105"/>
      <c r="AH895" s="105"/>
      <c r="AI895" s="105"/>
      <c r="AJ895" s="105"/>
      <c r="AK895" s="105"/>
      <c r="AL895" s="106"/>
      <c r="AM895" s="106"/>
      <c r="AN895" s="106"/>
      <c r="AO895" s="106"/>
      <c r="AP895" s="106"/>
      <c r="AQ895" s="106"/>
      <c r="AR895" s="106"/>
    </row>
    <row r="896" spans="29:44" ht="12.75">
      <c r="AC896" s="36"/>
      <c r="AD896" s="105"/>
      <c r="AE896" s="105"/>
      <c r="AF896" s="105"/>
      <c r="AG896" s="105"/>
      <c r="AH896" s="105"/>
      <c r="AI896" s="105"/>
      <c r="AJ896" s="105"/>
      <c r="AK896" s="105"/>
      <c r="AL896" s="106"/>
      <c r="AM896" s="106"/>
      <c r="AN896" s="106"/>
      <c r="AO896" s="106"/>
      <c r="AP896" s="106"/>
      <c r="AQ896" s="106"/>
      <c r="AR896" s="106"/>
    </row>
    <row r="897" spans="29:44" ht="12.75">
      <c r="AC897" s="36"/>
      <c r="AD897" s="105"/>
      <c r="AE897" s="105"/>
      <c r="AF897" s="105"/>
      <c r="AG897" s="105"/>
      <c r="AH897" s="105"/>
      <c r="AI897" s="105"/>
      <c r="AJ897" s="105"/>
      <c r="AK897" s="105"/>
      <c r="AL897" s="106"/>
      <c r="AM897" s="106"/>
      <c r="AN897" s="106"/>
      <c r="AO897" s="106"/>
      <c r="AP897" s="106"/>
      <c r="AQ897" s="106"/>
      <c r="AR897" s="106"/>
    </row>
    <row r="898" spans="29:37" ht="12.75">
      <c r="AC898" s="36"/>
      <c r="AD898" s="36"/>
      <c r="AE898" s="105"/>
      <c r="AF898" s="105"/>
      <c r="AG898" s="105"/>
      <c r="AH898" s="105"/>
      <c r="AI898" s="105"/>
      <c r="AJ898" s="36"/>
      <c r="AK898" s="36"/>
    </row>
    <row r="899" spans="29:37" ht="12.75">
      <c r="AC899" s="36"/>
      <c r="AD899" s="36"/>
      <c r="AE899" s="105"/>
      <c r="AF899" s="105"/>
      <c r="AG899" s="105"/>
      <c r="AH899" s="105"/>
      <c r="AI899" s="105"/>
      <c r="AJ899" s="36"/>
      <c r="AK899" s="36"/>
    </row>
    <row r="900" spans="29:37" ht="12.75">
      <c r="AC900" s="36"/>
      <c r="AD900" s="36"/>
      <c r="AE900" s="105"/>
      <c r="AF900" s="105"/>
      <c r="AG900" s="105"/>
      <c r="AH900" s="105"/>
      <c r="AI900" s="105"/>
      <c r="AJ900" s="36"/>
      <c r="AK900" s="36"/>
    </row>
    <row r="901" spans="29:37" ht="12.75">
      <c r="AC901" s="36"/>
      <c r="AD901" s="36"/>
      <c r="AE901" s="105"/>
      <c r="AF901" s="105"/>
      <c r="AG901" s="105"/>
      <c r="AH901" s="105"/>
      <c r="AI901" s="105"/>
      <c r="AJ901" s="36"/>
      <c r="AK901" s="36"/>
    </row>
    <row r="902" spans="29:37" ht="12.75">
      <c r="AC902" s="36"/>
      <c r="AD902" s="36"/>
      <c r="AE902" s="105"/>
      <c r="AF902" s="105"/>
      <c r="AG902" s="105"/>
      <c r="AH902" s="105"/>
      <c r="AI902" s="105"/>
      <c r="AJ902" s="36"/>
      <c r="AK902" s="36"/>
    </row>
    <row r="903" spans="29:37" ht="12.75">
      <c r="AC903" s="36"/>
      <c r="AD903" s="36"/>
      <c r="AE903" s="105"/>
      <c r="AF903" s="105"/>
      <c r="AG903" s="105"/>
      <c r="AH903" s="105"/>
      <c r="AI903" s="105"/>
      <c r="AJ903" s="36"/>
      <c r="AK903" s="36"/>
    </row>
    <row r="904" spans="29:37" ht="12.75">
      <c r="AC904" s="36"/>
      <c r="AD904" s="36"/>
      <c r="AE904" s="105"/>
      <c r="AF904" s="105"/>
      <c r="AG904" s="105"/>
      <c r="AH904" s="105"/>
      <c r="AI904" s="105"/>
      <c r="AJ904" s="36"/>
      <c r="AK904" s="36"/>
    </row>
    <row r="905" spans="29:37" ht="12.75">
      <c r="AC905" s="36"/>
      <c r="AD905" s="36"/>
      <c r="AE905" s="105"/>
      <c r="AF905" s="105"/>
      <c r="AG905" s="105"/>
      <c r="AH905" s="105"/>
      <c r="AI905" s="105"/>
      <c r="AJ905" s="36"/>
      <c r="AK905" s="36"/>
    </row>
    <row r="906" spans="29:37" ht="12.75">
      <c r="AC906" s="36"/>
      <c r="AD906" s="36"/>
      <c r="AE906" s="105"/>
      <c r="AF906" s="105"/>
      <c r="AG906" s="105"/>
      <c r="AH906" s="105"/>
      <c r="AI906" s="105"/>
      <c r="AJ906" s="36"/>
      <c r="AK906" s="36"/>
    </row>
    <row r="907" spans="29:37" ht="12.75">
      <c r="AC907" s="36"/>
      <c r="AD907" s="36"/>
      <c r="AE907" s="105"/>
      <c r="AF907" s="105"/>
      <c r="AG907" s="105"/>
      <c r="AH907" s="105"/>
      <c r="AI907" s="105"/>
      <c r="AJ907" s="36"/>
      <c r="AK907" s="36"/>
    </row>
    <row r="908" spans="29:37" ht="12.75">
      <c r="AC908" s="36"/>
      <c r="AD908" s="36"/>
      <c r="AE908" s="105"/>
      <c r="AF908" s="105"/>
      <c r="AG908" s="105"/>
      <c r="AH908" s="105"/>
      <c r="AI908" s="105"/>
      <c r="AJ908" s="36"/>
      <c r="AK908" s="36"/>
    </row>
    <row r="909" spans="29:37" ht="12.75">
      <c r="AC909" s="36"/>
      <c r="AD909" s="36"/>
      <c r="AE909" s="105"/>
      <c r="AF909" s="105"/>
      <c r="AG909" s="105"/>
      <c r="AH909" s="105"/>
      <c r="AI909" s="105"/>
      <c r="AJ909" s="36"/>
      <c r="AK909" s="36"/>
    </row>
    <row r="910" spans="29:37" ht="12.75">
      <c r="AC910" s="36"/>
      <c r="AD910" s="36"/>
      <c r="AE910" s="105"/>
      <c r="AF910" s="105"/>
      <c r="AG910" s="105"/>
      <c r="AH910" s="105"/>
      <c r="AI910" s="105"/>
      <c r="AJ910" s="36"/>
      <c r="AK910" s="36"/>
    </row>
    <row r="911" spans="29:37" ht="12.75">
      <c r="AC911" s="36"/>
      <c r="AD911" s="36"/>
      <c r="AE911" s="105"/>
      <c r="AF911" s="105"/>
      <c r="AG911" s="105"/>
      <c r="AH911" s="105"/>
      <c r="AI911" s="105"/>
      <c r="AJ911" s="36"/>
      <c r="AK911" s="36"/>
    </row>
    <row r="912" spans="29:37" ht="12.75">
      <c r="AC912" s="36"/>
      <c r="AD912" s="36"/>
      <c r="AE912" s="105"/>
      <c r="AF912" s="105"/>
      <c r="AG912" s="105"/>
      <c r="AH912" s="105"/>
      <c r="AI912" s="105"/>
      <c r="AJ912" s="36"/>
      <c r="AK912" s="36"/>
    </row>
    <row r="913" spans="29:37" ht="12.75">
      <c r="AC913" s="36"/>
      <c r="AD913" s="36"/>
      <c r="AE913" s="105"/>
      <c r="AF913" s="105"/>
      <c r="AG913" s="105"/>
      <c r="AH913" s="105"/>
      <c r="AI913" s="105"/>
      <c r="AJ913" s="36"/>
      <c r="AK913" s="36"/>
    </row>
    <row r="914" spans="29:37" ht="12.75">
      <c r="AC914" s="36"/>
      <c r="AD914" s="36"/>
      <c r="AE914" s="105"/>
      <c r="AF914" s="105"/>
      <c r="AG914" s="105"/>
      <c r="AH914" s="105"/>
      <c r="AI914" s="105"/>
      <c r="AJ914" s="36"/>
      <c r="AK914" s="36"/>
    </row>
    <row r="915" spans="29:37" ht="12.75">
      <c r="AC915" s="36"/>
      <c r="AD915" s="36"/>
      <c r="AE915" s="105"/>
      <c r="AF915" s="105"/>
      <c r="AG915" s="105"/>
      <c r="AH915" s="105"/>
      <c r="AI915" s="105"/>
      <c r="AJ915" s="36"/>
      <c r="AK915" s="36"/>
    </row>
    <row r="916" spans="29:37" ht="12.75">
      <c r="AC916" s="36"/>
      <c r="AD916" s="36"/>
      <c r="AE916" s="105"/>
      <c r="AF916" s="105"/>
      <c r="AG916" s="105"/>
      <c r="AH916" s="105"/>
      <c r="AI916" s="105"/>
      <c r="AJ916" s="36"/>
      <c r="AK916" s="36"/>
    </row>
    <row r="917" spans="29:37" ht="12.75">
      <c r="AC917" s="36"/>
      <c r="AD917" s="36"/>
      <c r="AE917" s="105"/>
      <c r="AF917" s="105"/>
      <c r="AG917" s="105"/>
      <c r="AH917" s="105"/>
      <c r="AI917" s="105"/>
      <c r="AJ917" s="36"/>
      <c r="AK917" s="36"/>
    </row>
    <row r="918" spans="29:37" ht="12.75">
      <c r="AC918" s="36"/>
      <c r="AD918" s="36"/>
      <c r="AE918" s="105"/>
      <c r="AF918" s="105"/>
      <c r="AG918" s="105"/>
      <c r="AH918" s="105"/>
      <c r="AI918" s="105"/>
      <c r="AJ918" s="36"/>
      <c r="AK918" s="36"/>
    </row>
    <row r="919" spans="29:37" ht="12.75">
      <c r="AC919" s="36"/>
      <c r="AD919" s="36"/>
      <c r="AE919" s="105"/>
      <c r="AF919" s="105"/>
      <c r="AG919" s="105"/>
      <c r="AH919" s="105"/>
      <c r="AI919" s="105"/>
      <c r="AJ919" s="36"/>
      <c r="AK919" s="36"/>
    </row>
    <row r="920" spans="29:37" ht="12.75">
      <c r="AC920" s="36"/>
      <c r="AD920" s="36"/>
      <c r="AE920" s="105"/>
      <c r="AF920" s="105"/>
      <c r="AG920" s="105"/>
      <c r="AH920" s="105"/>
      <c r="AI920" s="105"/>
      <c r="AJ920" s="36"/>
      <c r="AK920" s="36"/>
    </row>
    <row r="921" spans="29:37" ht="12.75">
      <c r="AC921" s="36"/>
      <c r="AD921" s="36"/>
      <c r="AE921" s="105"/>
      <c r="AF921" s="105"/>
      <c r="AG921" s="105"/>
      <c r="AH921" s="105"/>
      <c r="AI921" s="105"/>
      <c r="AJ921" s="36"/>
      <c r="AK921" s="36"/>
    </row>
    <row r="922" spans="29:37" ht="12.75">
      <c r="AC922" s="36"/>
      <c r="AD922" s="36"/>
      <c r="AE922" s="105"/>
      <c r="AF922" s="105"/>
      <c r="AG922" s="105"/>
      <c r="AH922" s="105"/>
      <c r="AI922" s="105"/>
      <c r="AJ922" s="36"/>
      <c r="AK922" s="36"/>
    </row>
    <row r="923" spans="29:37" ht="12.75">
      <c r="AC923" s="36"/>
      <c r="AD923" s="36"/>
      <c r="AE923" s="105"/>
      <c r="AF923" s="105"/>
      <c r="AG923" s="105"/>
      <c r="AH923" s="105"/>
      <c r="AI923" s="105"/>
      <c r="AJ923" s="36"/>
      <c r="AK923" s="36"/>
    </row>
    <row r="924" spans="29:37" ht="12.75">
      <c r="AC924" s="36"/>
      <c r="AD924" s="36"/>
      <c r="AE924" s="105"/>
      <c r="AF924" s="105"/>
      <c r="AG924" s="105"/>
      <c r="AH924" s="105"/>
      <c r="AI924" s="105"/>
      <c r="AJ924" s="36"/>
      <c r="AK924" s="36"/>
    </row>
    <row r="925" spans="29:37" ht="12.75">
      <c r="AC925" s="36"/>
      <c r="AD925" s="36"/>
      <c r="AE925" s="105"/>
      <c r="AF925" s="105"/>
      <c r="AG925" s="105"/>
      <c r="AH925" s="105"/>
      <c r="AI925" s="105"/>
      <c r="AJ925" s="36"/>
      <c r="AK925" s="36"/>
    </row>
    <row r="926" spans="29:37" ht="12.75">
      <c r="AC926" s="36"/>
      <c r="AD926" s="36"/>
      <c r="AE926" s="105"/>
      <c r="AF926" s="105"/>
      <c r="AG926" s="105"/>
      <c r="AH926" s="105"/>
      <c r="AI926" s="105"/>
      <c r="AJ926" s="36"/>
      <c r="AK926" s="36"/>
    </row>
    <row r="927" spans="29:37" ht="12.75">
      <c r="AC927" s="36"/>
      <c r="AD927" s="36"/>
      <c r="AE927" s="105"/>
      <c r="AF927" s="105"/>
      <c r="AG927" s="105"/>
      <c r="AH927" s="105"/>
      <c r="AI927" s="105"/>
      <c r="AJ927" s="36"/>
      <c r="AK927" s="36"/>
    </row>
    <row r="928" spans="29:37" ht="12.75">
      <c r="AC928" s="36"/>
      <c r="AD928" s="36"/>
      <c r="AE928" s="105"/>
      <c r="AF928" s="105"/>
      <c r="AG928" s="105"/>
      <c r="AH928" s="105"/>
      <c r="AI928" s="105"/>
      <c r="AJ928" s="36"/>
      <c r="AK928" s="36"/>
    </row>
    <row r="929" spans="29:37" ht="12.75">
      <c r="AC929" s="36"/>
      <c r="AD929" s="36"/>
      <c r="AE929" s="105"/>
      <c r="AF929" s="105"/>
      <c r="AG929" s="105"/>
      <c r="AH929" s="105"/>
      <c r="AI929" s="105"/>
      <c r="AJ929" s="36"/>
      <c r="AK929" s="36"/>
    </row>
    <row r="930" spans="29:37" ht="12.75">
      <c r="AC930" s="36"/>
      <c r="AD930" s="36"/>
      <c r="AE930" s="105"/>
      <c r="AF930" s="105"/>
      <c r="AG930" s="105"/>
      <c r="AH930" s="105"/>
      <c r="AI930" s="105"/>
      <c r="AJ930" s="36"/>
      <c r="AK930" s="36"/>
    </row>
    <row r="931" spans="29:37" ht="12.75">
      <c r="AC931" s="36"/>
      <c r="AD931" s="36"/>
      <c r="AE931" s="105"/>
      <c r="AF931" s="105"/>
      <c r="AG931" s="105"/>
      <c r="AH931" s="105"/>
      <c r="AI931" s="105"/>
      <c r="AJ931" s="36"/>
      <c r="AK931" s="36"/>
    </row>
    <row r="932" spans="29:37" ht="12.75">
      <c r="AC932" s="36"/>
      <c r="AD932" s="36"/>
      <c r="AE932" s="105"/>
      <c r="AF932" s="105"/>
      <c r="AG932" s="105"/>
      <c r="AH932" s="105"/>
      <c r="AI932" s="105"/>
      <c r="AJ932" s="36"/>
      <c r="AK932" s="36"/>
    </row>
    <row r="933" spans="29:37" ht="12.75">
      <c r="AC933" s="36"/>
      <c r="AD933" s="36"/>
      <c r="AE933" s="105"/>
      <c r="AF933" s="105"/>
      <c r="AG933" s="105"/>
      <c r="AH933" s="105"/>
      <c r="AI933" s="105"/>
      <c r="AJ933" s="36"/>
      <c r="AK933" s="36"/>
    </row>
    <row r="934" spans="29:37" ht="12.75">
      <c r="AC934" s="36"/>
      <c r="AD934" s="36"/>
      <c r="AE934" s="105"/>
      <c r="AF934" s="105"/>
      <c r="AG934" s="105"/>
      <c r="AH934" s="105"/>
      <c r="AI934" s="105"/>
      <c r="AJ934" s="36"/>
      <c r="AK934" s="36"/>
    </row>
    <row r="935" spans="29:37" ht="12.75">
      <c r="AC935" s="36"/>
      <c r="AD935" s="36"/>
      <c r="AE935" s="105"/>
      <c r="AF935" s="105"/>
      <c r="AG935" s="105"/>
      <c r="AH935" s="105"/>
      <c r="AI935" s="105"/>
      <c r="AJ935" s="36"/>
      <c r="AK935" s="36"/>
    </row>
    <row r="936" spans="29:37" ht="12.75">
      <c r="AC936" s="36"/>
      <c r="AD936" s="36"/>
      <c r="AE936" s="105"/>
      <c r="AF936" s="105"/>
      <c r="AG936" s="105"/>
      <c r="AH936" s="105"/>
      <c r="AI936" s="105"/>
      <c r="AJ936" s="36"/>
      <c r="AK936" s="36"/>
    </row>
    <row r="937" spans="29:37" ht="12.75">
      <c r="AC937" s="36"/>
      <c r="AD937" s="36"/>
      <c r="AE937" s="105"/>
      <c r="AF937" s="105"/>
      <c r="AG937" s="105"/>
      <c r="AH937" s="105"/>
      <c r="AI937" s="105"/>
      <c r="AJ937" s="36"/>
      <c r="AK937" s="36"/>
    </row>
    <row r="938" spans="29:37" ht="12.75">
      <c r="AC938" s="36"/>
      <c r="AD938" s="36"/>
      <c r="AE938" s="105"/>
      <c r="AF938" s="105"/>
      <c r="AG938" s="105"/>
      <c r="AH938" s="105"/>
      <c r="AI938" s="105"/>
      <c r="AJ938" s="36"/>
      <c r="AK938" s="36"/>
    </row>
    <row r="939" spans="29:37" ht="12.75">
      <c r="AC939" s="36"/>
      <c r="AD939" s="36"/>
      <c r="AE939" s="105"/>
      <c r="AF939" s="105"/>
      <c r="AG939" s="105"/>
      <c r="AH939" s="105"/>
      <c r="AI939" s="105"/>
      <c r="AJ939" s="36"/>
      <c r="AK939" s="36"/>
    </row>
    <row r="940" spans="29:37" ht="12.75">
      <c r="AC940" s="36"/>
      <c r="AD940" s="36"/>
      <c r="AE940" s="105"/>
      <c r="AF940" s="105"/>
      <c r="AG940" s="105"/>
      <c r="AH940" s="105"/>
      <c r="AI940" s="105"/>
      <c r="AJ940" s="36"/>
      <c r="AK940" s="36"/>
    </row>
    <row r="941" spans="29:37" ht="12.75">
      <c r="AC941" s="36"/>
      <c r="AD941" s="36"/>
      <c r="AE941" s="105"/>
      <c r="AF941" s="105"/>
      <c r="AG941" s="105"/>
      <c r="AH941" s="105"/>
      <c r="AI941" s="105"/>
      <c r="AJ941" s="36"/>
      <c r="AK941" s="36"/>
    </row>
    <row r="942" spans="29:37" ht="12.75">
      <c r="AC942" s="36"/>
      <c r="AD942" s="36"/>
      <c r="AE942" s="105"/>
      <c r="AF942" s="105"/>
      <c r="AG942" s="105"/>
      <c r="AH942" s="105"/>
      <c r="AI942" s="105"/>
      <c r="AJ942" s="36"/>
      <c r="AK942" s="36"/>
    </row>
    <row r="943" spans="29:37" ht="12.75">
      <c r="AC943" s="36"/>
      <c r="AD943" s="36"/>
      <c r="AE943" s="105"/>
      <c r="AF943" s="105"/>
      <c r="AG943" s="105"/>
      <c r="AH943" s="105"/>
      <c r="AI943" s="105"/>
      <c r="AJ943" s="36"/>
      <c r="AK943" s="36"/>
    </row>
    <row r="944" spans="29:37" ht="12.75">
      <c r="AC944" s="36"/>
      <c r="AD944" s="36"/>
      <c r="AE944" s="105"/>
      <c r="AF944" s="105"/>
      <c r="AG944" s="105"/>
      <c r="AH944" s="105"/>
      <c r="AI944" s="105"/>
      <c r="AJ944" s="36"/>
      <c r="AK944" s="36"/>
    </row>
    <row r="945" spans="29:37" ht="12.75">
      <c r="AC945" s="36"/>
      <c r="AD945" s="36"/>
      <c r="AE945" s="105"/>
      <c r="AF945" s="105"/>
      <c r="AG945" s="105"/>
      <c r="AH945" s="105"/>
      <c r="AI945" s="105"/>
      <c r="AJ945" s="36"/>
      <c r="AK945" s="36"/>
    </row>
    <row r="946" spans="29:37" ht="12.75">
      <c r="AC946" s="36"/>
      <c r="AD946" s="36"/>
      <c r="AE946" s="105"/>
      <c r="AF946" s="105"/>
      <c r="AG946" s="105"/>
      <c r="AH946" s="105"/>
      <c r="AI946" s="105"/>
      <c r="AJ946" s="36"/>
      <c r="AK946" s="36"/>
    </row>
    <row r="947" spans="29:37" ht="12.75">
      <c r="AC947" s="36"/>
      <c r="AD947" s="36"/>
      <c r="AE947" s="105"/>
      <c r="AF947" s="105"/>
      <c r="AG947" s="105"/>
      <c r="AH947" s="105"/>
      <c r="AI947" s="105"/>
      <c r="AJ947" s="36"/>
      <c r="AK947" s="36"/>
    </row>
    <row r="948" spans="29:37" ht="12.75">
      <c r="AC948" s="36"/>
      <c r="AD948" s="36"/>
      <c r="AE948" s="105"/>
      <c r="AF948" s="105"/>
      <c r="AG948" s="105"/>
      <c r="AH948" s="105"/>
      <c r="AI948" s="105"/>
      <c r="AJ948" s="36"/>
      <c r="AK948" s="36"/>
    </row>
    <row r="949" spans="29:37" ht="12.75">
      <c r="AC949" s="36"/>
      <c r="AD949" s="36"/>
      <c r="AE949" s="105"/>
      <c r="AF949" s="105"/>
      <c r="AG949" s="105"/>
      <c r="AH949" s="105"/>
      <c r="AI949" s="105"/>
      <c r="AJ949" s="36"/>
      <c r="AK949" s="36"/>
    </row>
    <row r="950" spans="29:37" ht="12.75">
      <c r="AC950" s="36"/>
      <c r="AD950" s="36"/>
      <c r="AE950" s="105"/>
      <c r="AF950" s="105"/>
      <c r="AG950" s="105"/>
      <c r="AH950" s="105"/>
      <c r="AI950" s="105"/>
      <c r="AJ950" s="36"/>
      <c r="AK950" s="36"/>
    </row>
    <row r="951" spans="29:37" ht="12.75">
      <c r="AC951" s="36"/>
      <c r="AD951" s="36"/>
      <c r="AE951" s="105"/>
      <c r="AF951" s="105"/>
      <c r="AG951" s="105"/>
      <c r="AH951" s="105"/>
      <c r="AI951" s="105"/>
      <c r="AJ951" s="36"/>
      <c r="AK951" s="36"/>
    </row>
    <row r="952" spans="29:37" ht="12.75">
      <c r="AC952" s="36"/>
      <c r="AD952" s="36"/>
      <c r="AE952" s="105"/>
      <c r="AF952" s="105"/>
      <c r="AG952" s="105"/>
      <c r="AH952" s="105"/>
      <c r="AI952" s="105"/>
      <c r="AJ952" s="36"/>
      <c r="AK952" s="36"/>
    </row>
    <row r="953" spans="29:37" ht="12.75">
      <c r="AC953" s="36"/>
      <c r="AD953" s="36"/>
      <c r="AE953" s="105"/>
      <c r="AF953" s="105"/>
      <c r="AG953" s="105"/>
      <c r="AH953" s="105"/>
      <c r="AI953" s="105"/>
      <c r="AJ953" s="36"/>
      <c r="AK953" s="36"/>
    </row>
    <row r="954" spans="29:37" ht="12.75">
      <c r="AC954" s="36"/>
      <c r="AD954" s="36"/>
      <c r="AE954" s="105"/>
      <c r="AF954" s="105"/>
      <c r="AG954" s="105"/>
      <c r="AH954" s="105"/>
      <c r="AI954" s="105"/>
      <c r="AJ954" s="36"/>
      <c r="AK954" s="36"/>
    </row>
    <row r="955" spans="29:37" ht="12.75">
      <c r="AC955" s="36"/>
      <c r="AD955" s="36"/>
      <c r="AE955" s="105"/>
      <c r="AF955" s="105"/>
      <c r="AG955" s="105"/>
      <c r="AH955" s="105"/>
      <c r="AI955" s="105"/>
      <c r="AJ955" s="36"/>
      <c r="AK955" s="36"/>
    </row>
    <row r="956" spans="29:37" ht="12.75">
      <c r="AC956" s="36"/>
      <c r="AD956" s="36"/>
      <c r="AE956" s="105"/>
      <c r="AF956" s="105"/>
      <c r="AG956" s="105"/>
      <c r="AH956" s="105"/>
      <c r="AI956" s="105"/>
      <c r="AJ956" s="36"/>
      <c r="AK956" s="36"/>
    </row>
    <row r="957" spans="29:37" ht="12.75">
      <c r="AC957" s="36"/>
      <c r="AD957" s="36"/>
      <c r="AE957" s="105"/>
      <c r="AF957" s="105"/>
      <c r="AG957" s="105"/>
      <c r="AH957" s="105"/>
      <c r="AI957" s="105"/>
      <c r="AJ957" s="36"/>
      <c r="AK957" s="36"/>
    </row>
    <row r="958" spans="29:37" ht="12.75">
      <c r="AC958" s="36"/>
      <c r="AD958" s="36"/>
      <c r="AE958" s="105"/>
      <c r="AF958" s="105"/>
      <c r="AG958" s="105"/>
      <c r="AH958" s="105"/>
      <c r="AI958" s="105"/>
      <c r="AJ958" s="36"/>
      <c r="AK958" s="36"/>
    </row>
    <row r="959" spans="29:37" ht="12.75">
      <c r="AC959" s="36"/>
      <c r="AD959" s="36"/>
      <c r="AE959" s="105"/>
      <c r="AF959" s="105"/>
      <c r="AG959" s="105"/>
      <c r="AH959" s="105"/>
      <c r="AI959" s="105"/>
      <c r="AJ959" s="36"/>
      <c r="AK959" s="36"/>
    </row>
    <row r="960" spans="29:37" ht="12.75">
      <c r="AC960" s="36"/>
      <c r="AD960" s="36"/>
      <c r="AE960" s="105"/>
      <c r="AF960" s="105"/>
      <c r="AG960" s="105"/>
      <c r="AH960" s="105"/>
      <c r="AI960" s="105"/>
      <c r="AJ960" s="36"/>
      <c r="AK960" s="36"/>
    </row>
    <row r="961" spans="29:37" ht="12.75">
      <c r="AC961" s="36"/>
      <c r="AD961" s="36"/>
      <c r="AE961" s="105"/>
      <c r="AF961" s="105"/>
      <c r="AG961" s="105"/>
      <c r="AH961" s="105"/>
      <c r="AI961" s="105"/>
      <c r="AJ961" s="36"/>
      <c r="AK961" s="36"/>
    </row>
    <row r="962" spans="29:37" ht="12.75">
      <c r="AC962" s="36"/>
      <c r="AD962" s="36"/>
      <c r="AE962" s="105"/>
      <c r="AF962" s="105"/>
      <c r="AG962" s="105"/>
      <c r="AH962" s="105"/>
      <c r="AI962" s="105"/>
      <c r="AJ962" s="36"/>
      <c r="AK962" s="36"/>
    </row>
    <row r="963" spans="29:37" ht="12.75">
      <c r="AC963" s="36"/>
      <c r="AD963" s="36"/>
      <c r="AE963" s="105"/>
      <c r="AF963" s="105"/>
      <c r="AG963" s="105"/>
      <c r="AH963" s="105"/>
      <c r="AI963" s="105"/>
      <c r="AJ963" s="36"/>
      <c r="AK963" s="36"/>
    </row>
    <row r="964" spans="29:37" ht="12.75">
      <c r="AC964" s="36"/>
      <c r="AD964" s="36"/>
      <c r="AE964" s="105"/>
      <c r="AF964" s="105"/>
      <c r="AG964" s="105"/>
      <c r="AH964" s="105"/>
      <c r="AI964" s="105"/>
      <c r="AJ964" s="36"/>
      <c r="AK964" s="36"/>
    </row>
    <row r="965" spans="29:37" ht="12.75">
      <c r="AC965" s="36"/>
      <c r="AD965" s="36"/>
      <c r="AE965" s="105"/>
      <c r="AF965" s="105"/>
      <c r="AG965" s="105"/>
      <c r="AH965" s="105"/>
      <c r="AI965" s="105"/>
      <c r="AJ965" s="36"/>
      <c r="AK965" s="36"/>
    </row>
    <row r="966" spans="29:37" ht="12.75">
      <c r="AC966" s="36"/>
      <c r="AD966" s="36"/>
      <c r="AE966" s="105"/>
      <c r="AF966" s="105"/>
      <c r="AG966" s="105"/>
      <c r="AH966" s="105"/>
      <c r="AI966" s="105"/>
      <c r="AJ966" s="36"/>
      <c r="AK966" s="36"/>
    </row>
    <row r="967" spans="29:37" ht="12.75">
      <c r="AC967" s="36"/>
      <c r="AD967" s="36"/>
      <c r="AE967" s="105"/>
      <c r="AF967" s="105"/>
      <c r="AG967" s="105"/>
      <c r="AH967" s="105"/>
      <c r="AI967" s="105"/>
      <c r="AJ967" s="36"/>
      <c r="AK967" s="36"/>
    </row>
    <row r="968" spans="29:37" ht="12.75">
      <c r="AC968" s="36"/>
      <c r="AD968" s="36"/>
      <c r="AE968" s="105"/>
      <c r="AF968" s="105"/>
      <c r="AG968" s="105"/>
      <c r="AH968" s="105"/>
      <c r="AI968" s="105"/>
      <c r="AJ968" s="36"/>
      <c r="AK968" s="36"/>
    </row>
    <row r="969" spans="29:37" ht="12.75">
      <c r="AC969" s="36"/>
      <c r="AD969" s="36"/>
      <c r="AE969" s="105"/>
      <c r="AF969" s="105"/>
      <c r="AG969" s="105"/>
      <c r="AH969" s="105"/>
      <c r="AI969" s="105"/>
      <c r="AJ969" s="36"/>
      <c r="AK969" s="36"/>
    </row>
    <row r="970" spans="29:37" ht="12.75">
      <c r="AC970" s="36"/>
      <c r="AD970" s="36"/>
      <c r="AE970" s="105"/>
      <c r="AF970" s="105"/>
      <c r="AG970" s="105"/>
      <c r="AH970" s="105"/>
      <c r="AI970" s="105"/>
      <c r="AJ970" s="36"/>
      <c r="AK970" s="36"/>
    </row>
    <row r="971" spans="29:37" ht="12.75">
      <c r="AC971" s="36"/>
      <c r="AD971" s="36"/>
      <c r="AE971" s="105"/>
      <c r="AF971" s="105"/>
      <c r="AG971" s="105"/>
      <c r="AH971" s="105"/>
      <c r="AI971" s="105"/>
      <c r="AJ971" s="36"/>
      <c r="AK971" s="36"/>
    </row>
    <row r="972" spans="29:37" ht="12.75">
      <c r="AC972" s="36"/>
      <c r="AD972" s="36"/>
      <c r="AE972" s="105"/>
      <c r="AF972" s="105"/>
      <c r="AG972" s="105"/>
      <c r="AH972" s="105"/>
      <c r="AI972" s="105"/>
      <c r="AJ972" s="36"/>
      <c r="AK972" s="36"/>
    </row>
    <row r="973" spans="29:37" ht="12.75">
      <c r="AC973" s="36"/>
      <c r="AD973" s="36"/>
      <c r="AE973" s="105"/>
      <c r="AF973" s="105"/>
      <c r="AG973" s="105"/>
      <c r="AH973" s="105"/>
      <c r="AI973" s="105"/>
      <c r="AJ973" s="36"/>
      <c r="AK973" s="36"/>
    </row>
    <row r="974" spans="29:37" ht="12.75">
      <c r="AC974" s="36"/>
      <c r="AD974" s="36"/>
      <c r="AE974" s="105"/>
      <c r="AF974" s="105"/>
      <c r="AG974" s="105"/>
      <c r="AH974" s="105"/>
      <c r="AI974" s="105"/>
      <c r="AJ974" s="36"/>
      <c r="AK974" s="36"/>
    </row>
    <row r="975" spans="29:37" ht="12.75">
      <c r="AC975" s="36"/>
      <c r="AD975" s="36"/>
      <c r="AE975" s="105"/>
      <c r="AF975" s="105"/>
      <c r="AG975" s="105"/>
      <c r="AH975" s="105"/>
      <c r="AI975" s="105"/>
      <c r="AJ975" s="36"/>
      <c r="AK975" s="36"/>
    </row>
    <row r="976" spans="29:37" ht="12.75">
      <c r="AC976" s="36"/>
      <c r="AD976" s="36"/>
      <c r="AE976" s="105"/>
      <c r="AF976" s="105"/>
      <c r="AG976" s="105"/>
      <c r="AH976" s="105"/>
      <c r="AI976" s="105"/>
      <c r="AJ976" s="36"/>
      <c r="AK976" s="36"/>
    </row>
    <row r="977" spans="29:37" ht="12.75">
      <c r="AC977" s="36"/>
      <c r="AD977" s="36"/>
      <c r="AE977" s="105"/>
      <c r="AF977" s="105"/>
      <c r="AG977" s="105"/>
      <c r="AH977" s="105"/>
      <c r="AI977" s="105"/>
      <c r="AJ977" s="36"/>
      <c r="AK977" s="36"/>
    </row>
    <row r="978" spans="29:37" ht="12.75">
      <c r="AC978" s="36"/>
      <c r="AD978" s="36"/>
      <c r="AE978" s="105"/>
      <c r="AF978" s="105"/>
      <c r="AG978" s="105"/>
      <c r="AH978" s="105"/>
      <c r="AI978" s="105"/>
      <c r="AJ978" s="36"/>
      <c r="AK978" s="36"/>
    </row>
    <row r="979" spans="29:37" ht="12.75">
      <c r="AC979" s="36"/>
      <c r="AD979" s="36"/>
      <c r="AE979" s="105"/>
      <c r="AF979" s="105"/>
      <c r="AG979" s="105"/>
      <c r="AH979" s="105"/>
      <c r="AI979" s="105"/>
      <c r="AJ979" s="36"/>
      <c r="AK979" s="36"/>
    </row>
    <row r="980" spans="29:37" ht="12.75">
      <c r="AC980" s="36"/>
      <c r="AD980" s="36"/>
      <c r="AE980" s="105"/>
      <c r="AF980" s="105"/>
      <c r="AG980" s="105"/>
      <c r="AH980" s="105"/>
      <c r="AI980" s="105"/>
      <c r="AJ980" s="36"/>
      <c r="AK980" s="36"/>
    </row>
    <row r="981" spans="29:37" ht="12.75">
      <c r="AC981" s="36"/>
      <c r="AD981" s="36"/>
      <c r="AE981" s="105"/>
      <c r="AF981" s="105"/>
      <c r="AG981" s="105"/>
      <c r="AH981" s="105"/>
      <c r="AI981" s="105"/>
      <c r="AJ981" s="36"/>
      <c r="AK981" s="36"/>
    </row>
    <row r="982" spans="29:37" ht="12.75">
      <c r="AC982" s="36"/>
      <c r="AD982" s="36"/>
      <c r="AE982" s="105"/>
      <c r="AF982" s="105"/>
      <c r="AG982" s="105"/>
      <c r="AH982" s="105"/>
      <c r="AI982" s="105"/>
      <c r="AJ982" s="36"/>
      <c r="AK982" s="36"/>
    </row>
    <row r="983" spans="29:37" ht="12.75">
      <c r="AC983" s="36"/>
      <c r="AD983" s="36"/>
      <c r="AE983" s="105"/>
      <c r="AF983" s="105"/>
      <c r="AG983" s="105"/>
      <c r="AH983" s="105"/>
      <c r="AI983" s="105"/>
      <c r="AJ983" s="36"/>
      <c r="AK983" s="36"/>
    </row>
    <row r="984" spans="29:37" ht="12.75">
      <c r="AC984" s="36"/>
      <c r="AD984" s="36"/>
      <c r="AE984" s="105"/>
      <c r="AF984" s="105"/>
      <c r="AG984" s="105"/>
      <c r="AH984" s="105"/>
      <c r="AI984" s="105"/>
      <c r="AJ984" s="36"/>
      <c r="AK984" s="36"/>
    </row>
    <row r="985" spans="29:37" ht="12.75">
      <c r="AC985" s="36"/>
      <c r="AD985" s="36"/>
      <c r="AE985" s="105"/>
      <c r="AF985" s="105"/>
      <c r="AG985" s="105"/>
      <c r="AH985" s="105"/>
      <c r="AI985" s="105"/>
      <c r="AJ985" s="36"/>
      <c r="AK985" s="36"/>
    </row>
    <row r="986" spans="29:37" ht="12.75">
      <c r="AC986" s="36"/>
      <c r="AD986" s="36"/>
      <c r="AE986" s="105"/>
      <c r="AF986" s="105"/>
      <c r="AG986" s="105"/>
      <c r="AH986" s="105"/>
      <c r="AI986" s="105"/>
      <c r="AJ986" s="36"/>
      <c r="AK986" s="36"/>
    </row>
    <row r="987" spans="29:37" ht="12.75">
      <c r="AC987" s="36"/>
      <c r="AD987" s="36"/>
      <c r="AE987" s="105"/>
      <c r="AF987" s="105"/>
      <c r="AG987" s="105"/>
      <c r="AH987" s="105"/>
      <c r="AI987" s="105"/>
      <c r="AJ987" s="36"/>
      <c r="AK987" s="36"/>
    </row>
    <row r="988" spans="29:37" ht="12.75">
      <c r="AC988" s="36"/>
      <c r="AD988" s="36"/>
      <c r="AE988" s="105"/>
      <c r="AF988" s="105"/>
      <c r="AG988" s="105"/>
      <c r="AH988" s="105"/>
      <c r="AI988" s="105"/>
      <c r="AJ988" s="36"/>
      <c r="AK988" s="36"/>
    </row>
    <row r="989" spans="29:37" ht="12.75">
      <c r="AC989" s="36"/>
      <c r="AD989" s="36"/>
      <c r="AE989" s="105"/>
      <c r="AF989" s="105"/>
      <c r="AG989" s="105"/>
      <c r="AH989" s="105"/>
      <c r="AI989" s="105"/>
      <c r="AJ989" s="36"/>
      <c r="AK989" s="36"/>
    </row>
    <row r="990" spans="29:37" ht="12.75">
      <c r="AC990" s="36"/>
      <c r="AD990" s="36"/>
      <c r="AE990" s="105"/>
      <c r="AF990" s="105"/>
      <c r="AG990" s="105"/>
      <c r="AH990" s="105"/>
      <c r="AI990" s="105"/>
      <c r="AJ990" s="36"/>
      <c r="AK990" s="36"/>
    </row>
    <row r="991" spans="29:37" ht="12.75">
      <c r="AC991" s="36"/>
      <c r="AD991" s="36"/>
      <c r="AE991" s="105"/>
      <c r="AF991" s="105"/>
      <c r="AG991" s="105"/>
      <c r="AH991" s="105"/>
      <c r="AI991" s="105"/>
      <c r="AJ991" s="36"/>
      <c r="AK991" s="36"/>
    </row>
    <row r="992" spans="29:37" ht="12.75">
      <c r="AC992" s="36"/>
      <c r="AD992" s="36"/>
      <c r="AE992" s="105"/>
      <c r="AF992" s="105"/>
      <c r="AG992" s="105"/>
      <c r="AH992" s="105"/>
      <c r="AI992" s="105"/>
      <c r="AJ992" s="36"/>
      <c r="AK992" s="36"/>
    </row>
    <row r="993" spans="29:37" ht="12.75">
      <c r="AC993" s="36"/>
      <c r="AD993" s="36"/>
      <c r="AE993" s="105"/>
      <c r="AF993" s="105"/>
      <c r="AG993" s="105"/>
      <c r="AH993" s="105"/>
      <c r="AI993" s="105"/>
      <c r="AJ993" s="36"/>
      <c r="AK993" s="36"/>
    </row>
    <row r="994" spans="29:37" ht="12.75">
      <c r="AC994" s="36"/>
      <c r="AD994" s="36"/>
      <c r="AE994" s="105"/>
      <c r="AF994" s="105"/>
      <c r="AG994" s="105"/>
      <c r="AH994" s="105"/>
      <c r="AI994" s="105"/>
      <c r="AJ994" s="36"/>
      <c r="AK994" s="36"/>
    </row>
    <row r="995" spans="29:37" ht="12.75">
      <c r="AC995" s="36"/>
      <c r="AD995" s="36"/>
      <c r="AE995" s="105"/>
      <c r="AF995" s="105"/>
      <c r="AG995" s="105"/>
      <c r="AH995" s="105"/>
      <c r="AI995" s="105"/>
      <c r="AJ995" s="36"/>
      <c r="AK995" s="36"/>
    </row>
    <row r="996" spans="29:37" ht="12.75">
      <c r="AC996" s="36"/>
      <c r="AD996" s="36"/>
      <c r="AE996" s="105"/>
      <c r="AF996" s="105"/>
      <c r="AG996" s="105"/>
      <c r="AH996" s="105"/>
      <c r="AI996" s="105"/>
      <c r="AJ996" s="36"/>
      <c r="AK996" s="36"/>
    </row>
    <row r="997" spans="29:37" ht="12.75">
      <c r="AC997" s="36"/>
      <c r="AD997" s="36"/>
      <c r="AE997" s="105"/>
      <c r="AF997" s="105"/>
      <c r="AG997" s="105"/>
      <c r="AH997" s="105"/>
      <c r="AI997" s="105"/>
      <c r="AJ997" s="36"/>
      <c r="AK997" s="36"/>
    </row>
    <row r="998" spans="29:37" ht="12.75">
      <c r="AC998" s="36"/>
      <c r="AD998" s="36"/>
      <c r="AE998" s="105"/>
      <c r="AF998" s="105"/>
      <c r="AG998" s="105"/>
      <c r="AH998" s="105"/>
      <c r="AI998" s="105"/>
      <c r="AJ998" s="36"/>
      <c r="AK998" s="36"/>
    </row>
    <row r="999" spans="29:37" ht="12.75">
      <c r="AC999" s="36"/>
      <c r="AD999" s="36"/>
      <c r="AE999" s="105"/>
      <c r="AF999" s="105"/>
      <c r="AG999" s="105"/>
      <c r="AH999" s="105"/>
      <c r="AI999" s="105"/>
      <c r="AJ999" s="36"/>
      <c r="AK999" s="36"/>
    </row>
    <row r="1000" spans="29:37" ht="12.75">
      <c r="AC1000" s="36"/>
      <c r="AD1000" s="36"/>
      <c r="AE1000" s="105"/>
      <c r="AF1000" s="105"/>
      <c r="AG1000" s="105"/>
      <c r="AH1000" s="105"/>
      <c r="AI1000" s="105"/>
      <c r="AJ1000" s="36"/>
      <c r="AK1000" s="36"/>
    </row>
    <row r="1001" spans="29:37" ht="12.75">
      <c r="AC1001" s="36"/>
      <c r="AD1001" s="36"/>
      <c r="AE1001" s="105"/>
      <c r="AF1001" s="105"/>
      <c r="AG1001" s="105"/>
      <c r="AH1001" s="105"/>
      <c r="AI1001" s="105"/>
      <c r="AJ1001" s="36"/>
      <c r="AK1001" s="36"/>
    </row>
    <row r="1002" spans="29:37" ht="12.75">
      <c r="AC1002" s="36"/>
      <c r="AD1002" s="36"/>
      <c r="AE1002" s="105"/>
      <c r="AF1002" s="105"/>
      <c r="AG1002" s="105"/>
      <c r="AH1002" s="105"/>
      <c r="AI1002" s="105"/>
      <c r="AJ1002" s="36"/>
      <c r="AK1002" s="36"/>
    </row>
    <row r="1003" spans="29:37" ht="12.75">
      <c r="AC1003" s="36"/>
      <c r="AD1003" s="36"/>
      <c r="AE1003" s="105"/>
      <c r="AF1003" s="105"/>
      <c r="AG1003" s="105"/>
      <c r="AH1003" s="105"/>
      <c r="AI1003" s="105"/>
      <c r="AJ1003" s="36"/>
      <c r="AK1003" s="36"/>
    </row>
    <row r="1004" spans="29:37" ht="12.75">
      <c r="AC1004" s="36"/>
      <c r="AD1004" s="36"/>
      <c r="AE1004" s="105"/>
      <c r="AF1004" s="105"/>
      <c r="AG1004" s="105"/>
      <c r="AH1004" s="105"/>
      <c r="AI1004" s="105"/>
      <c r="AJ1004" s="36"/>
      <c r="AK1004" s="36"/>
    </row>
    <row r="1005" spans="29:37" ht="12.75">
      <c r="AC1005" s="36"/>
      <c r="AD1005" s="36"/>
      <c r="AE1005" s="105"/>
      <c r="AF1005" s="105"/>
      <c r="AG1005" s="105"/>
      <c r="AH1005" s="105"/>
      <c r="AI1005" s="105"/>
      <c r="AJ1005" s="36"/>
      <c r="AK1005" s="36"/>
    </row>
    <row r="1006" spans="29:37" ht="12.75">
      <c r="AC1006" s="36"/>
      <c r="AD1006" s="36"/>
      <c r="AE1006" s="105"/>
      <c r="AF1006" s="105"/>
      <c r="AG1006" s="105"/>
      <c r="AH1006" s="105"/>
      <c r="AI1006" s="105"/>
      <c r="AJ1006" s="36"/>
      <c r="AK1006" s="36"/>
    </row>
    <row r="1007" spans="29:37" ht="12.75">
      <c r="AC1007" s="36"/>
      <c r="AD1007" s="36"/>
      <c r="AE1007" s="105"/>
      <c r="AF1007" s="105"/>
      <c r="AG1007" s="105"/>
      <c r="AH1007" s="105"/>
      <c r="AI1007" s="105"/>
      <c r="AJ1007" s="36"/>
      <c r="AK1007" s="36"/>
    </row>
    <row r="1008" spans="29:37" ht="12.75">
      <c r="AC1008" s="36"/>
      <c r="AD1008" s="36"/>
      <c r="AE1008" s="105"/>
      <c r="AF1008" s="105"/>
      <c r="AG1008" s="105"/>
      <c r="AH1008" s="105"/>
      <c r="AI1008" s="105"/>
      <c r="AJ1008" s="36"/>
      <c r="AK1008" s="36"/>
    </row>
    <row r="1009" spans="29:37" ht="12.75">
      <c r="AC1009" s="36"/>
      <c r="AD1009" s="36"/>
      <c r="AE1009" s="105"/>
      <c r="AF1009" s="105"/>
      <c r="AG1009" s="105"/>
      <c r="AH1009" s="105"/>
      <c r="AI1009" s="105"/>
      <c r="AJ1009" s="36"/>
      <c r="AK1009" s="36"/>
    </row>
    <row r="1010" spans="29:37" ht="12.75">
      <c r="AC1010" s="36"/>
      <c r="AD1010" s="36"/>
      <c r="AE1010" s="105"/>
      <c r="AF1010" s="105"/>
      <c r="AG1010" s="105"/>
      <c r="AH1010" s="105"/>
      <c r="AI1010" s="105"/>
      <c r="AJ1010" s="36"/>
      <c r="AK1010" s="36"/>
    </row>
    <row r="1011" spans="29:37" ht="12.75">
      <c r="AC1011" s="36"/>
      <c r="AD1011" s="36"/>
      <c r="AE1011" s="105"/>
      <c r="AF1011" s="105"/>
      <c r="AG1011" s="105"/>
      <c r="AH1011" s="105"/>
      <c r="AI1011" s="105"/>
      <c r="AJ1011" s="36"/>
      <c r="AK1011" s="36"/>
    </row>
    <row r="1012" spans="29:37" ht="12.75">
      <c r="AC1012" s="36"/>
      <c r="AD1012" s="36"/>
      <c r="AE1012" s="105"/>
      <c r="AF1012" s="105"/>
      <c r="AG1012" s="105"/>
      <c r="AH1012" s="105"/>
      <c r="AI1012" s="105"/>
      <c r="AJ1012" s="36"/>
      <c r="AK1012" s="36"/>
    </row>
    <row r="1013" spans="29:37" ht="12.75">
      <c r="AC1013" s="36"/>
      <c r="AD1013" s="36"/>
      <c r="AE1013" s="105"/>
      <c r="AF1013" s="105"/>
      <c r="AG1013" s="105"/>
      <c r="AH1013" s="105"/>
      <c r="AI1013" s="105"/>
      <c r="AJ1013" s="36"/>
      <c r="AK1013" s="36"/>
    </row>
    <row r="1014" spans="29:37" ht="12.75">
      <c r="AC1014" s="36"/>
      <c r="AD1014" s="36"/>
      <c r="AE1014" s="105"/>
      <c r="AF1014" s="105"/>
      <c r="AG1014" s="105"/>
      <c r="AH1014" s="105"/>
      <c r="AI1014" s="105"/>
      <c r="AJ1014" s="36"/>
      <c r="AK1014" s="36"/>
    </row>
    <row r="1015" spans="29:37" ht="12.75">
      <c r="AC1015" s="36"/>
      <c r="AD1015" s="36"/>
      <c r="AE1015" s="105"/>
      <c r="AF1015" s="105"/>
      <c r="AG1015" s="105"/>
      <c r="AH1015" s="105"/>
      <c r="AI1015" s="105"/>
      <c r="AJ1015" s="36"/>
      <c r="AK1015" s="36"/>
    </row>
    <row r="1016" spans="29:37" ht="12.75">
      <c r="AC1016" s="36"/>
      <c r="AD1016" s="36"/>
      <c r="AE1016" s="105"/>
      <c r="AF1016" s="105"/>
      <c r="AG1016" s="105"/>
      <c r="AH1016" s="105"/>
      <c r="AI1016" s="105"/>
      <c r="AJ1016" s="36"/>
      <c r="AK1016" s="36"/>
    </row>
    <row r="1017" spans="29:37" ht="12.75">
      <c r="AC1017" s="36"/>
      <c r="AD1017" s="36"/>
      <c r="AE1017" s="105"/>
      <c r="AF1017" s="105"/>
      <c r="AG1017" s="105"/>
      <c r="AH1017" s="105"/>
      <c r="AI1017" s="105"/>
      <c r="AJ1017" s="36"/>
      <c r="AK1017" s="36"/>
    </row>
    <row r="1018" spans="29:37" ht="12.75">
      <c r="AC1018" s="36"/>
      <c r="AD1018" s="36"/>
      <c r="AE1018" s="105"/>
      <c r="AF1018" s="105"/>
      <c r="AG1018" s="105"/>
      <c r="AH1018" s="105"/>
      <c r="AI1018" s="105"/>
      <c r="AJ1018" s="36"/>
      <c r="AK1018" s="36"/>
    </row>
    <row r="1019" spans="29:37" ht="12.75">
      <c r="AC1019" s="36"/>
      <c r="AD1019" s="36"/>
      <c r="AE1019" s="105"/>
      <c r="AF1019" s="105"/>
      <c r="AG1019" s="105"/>
      <c r="AH1019" s="105"/>
      <c r="AI1019" s="105"/>
      <c r="AJ1019" s="36"/>
      <c r="AK1019" s="36"/>
    </row>
    <row r="1020" spans="29:37" ht="12.75">
      <c r="AC1020" s="36"/>
      <c r="AD1020" s="36"/>
      <c r="AE1020" s="105"/>
      <c r="AF1020" s="105"/>
      <c r="AG1020" s="105"/>
      <c r="AH1020" s="105"/>
      <c r="AI1020" s="105"/>
      <c r="AJ1020" s="36"/>
      <c r="AK1020" s="36"/>
    </row>
    <row r="1021" spans="29:37" ht="12.75">
      <c r="AC1021" s="36"/>
      <c r="AD1021" s="36"/>
      <c r="AE1021" s="105"/>
      <c r="AF1021" s="105"/>
      <c r="AG1021" s="105"/>
      <c r="AH1021" s="105"/>
      <c r="AI1021" s="105"/>
      <c r="AJ1021" s="36"/>
      <c r="AK1021" s="36"/>
    </row>
    <row r="1022" spans="29:37" ht="12.75">
      <c r="AC1022" s="36"/>
      <c r="AD1022" s="36"/>
      <c r="AE1022" s="105"/>
      <c r="AF1022" s="105"/>
      <c r="AG1022" s="105"/>
      <c r="AH1022" s="105"/>
      <c r="AI1022" s="105"/>
      <c r="AJ1022" s="36"/>
      <c r="AK1022" s="36"/>
    </row>
    <row r="1023" spans="29:37" ht="12.75">
      <c r="AC1023" s="36"/>
      <c r="AD1023" s="36"/>
      <c r="AE1023" s="105"/>
      <c r="AF1023" s="105"/>
      <c r="AG1023" s="105"/>
      <c r="AH1023" s="105"/>
      <c r="AI1023" s="105"/>
      <c r="AJ1023" s="36"/>
      <c r="AK1023" s="36"/>
    </row>
    <row r="1024" spans="29:37" ht="12.75">
      <c r="AC1024" s="36"/>
      <c r="AD1024" s="36"/>
      <c r="AE1024" s="105"/>
      <c r="AF1024" s="105"/>
      <c r="AG1024" s="105"/>
      <c r="AH1024" s="105"/>
      <c r="AI1024" s="105"/>
      <c r="AJ1024" s="36"/>
      <c r="AK1024" s="36"/>
    </row>
    <row r="1025" spans="29:37" ht="12.75">
      <c r="AC1025" s="36"/>
      <c r="AD1025" s="36"/>
      <c r="AE1025" s="105"/>
      <c r="AF1025" s="105"/>
      <c r="AG1025" s="105"/>
      <c r="AH1025" s="105"/>
      <c r="AI1025" s="105"/>
      <c r="AJ1025" s="36"/>
      <c r="AK1025" s="36"/>
    </row>
    <row r="1026" spans="29:37" ht="12.75">
      <c r="AC1026" s="36"/>
      <c r="AD1026" s="36"/>
      <c r="AE1026" s="105"/>
      <c r="AF1026" s="105"/>
      <c r="AG1026" s="105"/>
      <c r="AH1026" s="105"/>
      <c r="AI1026" s="105"/>
      <c r="AJ1026" s="36"/>
      <c r="AK1026" s="36"/>
    </row>
    <row r="1027" spans="29:37" ht="12.75">
      <c r="AC1027" s="36"/>
      <c r="AD1027" s="36"/>
      <c r="AE1027" s="105"/>
      <c r="AF1027" s="105"/>
      <c r="AG1027" s="105"/>
      <c r="AH1027" s="105"/>
      <c r="AI1027" s="105"/>
      <c r="AJ1027" s="36"/>
      <c r="AK1027" s="36"/>
    </row>
    <row r="1028" spans="29:37" ht="12.75">
      <c r="AC1028" s="36"/>
      <c r="AD1028" s="36"/>
      <c r="AE1028" s="105"/>
      <c r="AF1028" s="105"/>
      <c r="AG1028" s="105"/>
      <c r="AH1028" s="105"/>
      <c r="AI1028" s="105"/>
      <c r="AJ1028" s="36"/>
      <c r="AK1028" s="36"/>
    </row>
    <row r="1029" spans="29:37" ht="12.75">
      <c r="AC1029" s="36"/>
      <c r="AD1029" s="36"/>
      <c r="AE1029" s="105"/>
      <c r="AF1029" s="105"/>
      <c r="AG1029" s="105"/>
      <c r="AH1029" s="105"/>
      <c r="AI1029" s="105"/>
      <c r="AJ1029" s="36"/>
      <c r="AK1029" s="36"/>
    </row>
    <row r="1030" spans="29:37" ht="12.75">
      <c r="AC1030" s="36"/>
      <c r="AD1030" s="36"/>
      <c r="AE1030" s="105"/>
      <c r="AF1030" s="105"/>
      <c r="AG1030" s="105"/>
      <c r="AH1030" s="105"/>
      <c r="AI1030" s="105"/>
      <c r="AJ1030" s="36"/>
      <c r="AK1030" s="36"/>
    </row>
    <row r="1031" spans="29:37" ht="12.75">
      <c r="AC1031" s="36"/>
      <c r="AD1031" s="36"/>
      <c r="AE1031" s="105"/>
      <c r="AF1031" s="105"/>
      <c r="AG1031" s="105"/>
      <c r="AH1031" s="105"/>
      <c r="AI1031" s="105"/>
      <c r="AJ1031" s="36"/>
      <c r="AK1031" s="36"/>
    </row>
    <row r="1032" spans="29:37" ht="12.75">
      <c r="AC1032" s="36"/>
      <c r="AD1032" s="36"/>
      <c r="AE1032" s="105"/>
      <c r="AF1032" s="105"/>
      <c r="AG1032" s="105"/>
      <c r="AH1032" s="105"/>
      <c r="AI1032" s="105"/>
      <c r="AJ1032" s="36"/>
      <c r="AK1032" s="36"/>
    </row>
    <row r="1033" spans="29:37" ht="12.75">
      <c r="AC1033" s="36"/>
      <c r="AD1033" s="36"/>
      <c r="AE1033" s="105"/>
      <c r="AF1033" s="105"/>
      <c r="AG1033" s="105"/>
      <c r="AH1033" s="105"/>
      <c r="AI1033" s="105"/>
      <c r="AJ1033" s="36"/>
      <c r="AK1033" s="36"/>
    </row>
    <row r="1034" spans="29:37" ht="12.75">
      <c r="AC1034" s="36"/>
      <c r="AD1034" s="36"/>
      <c r="AE1034" s="105"/>
      <c r="AF1034" s="105"/>
      <c r="AG1034" s="105"/>
      <c r="AH1034" s="105"/>
      <c r="AI1034" s="105"/>
      <c r="AJ1034" s="36"/>
      <c r="AK1034" s="36"/>
    </row>
    <row r="1035" spans="29:37" ht="12.75">
      <c r="AC1035" s="36"/>
      <c r="AD1035" s="36"/>
      <c r="AE1035" s="105"/>
      <c r="AF1035" s="105"/>
      <c r="AG1035" s="105"/>
      <c r="AH1035" s="105"/>
      <c r="AI1035" s="105"/>
      <c r="AJ1035" s="36"/>
      <c r="AK1035" s="36"/>
    </row>
    <row r="1036" spans="29:37" ht="12.75">
      <c r="AC1036" s="36"/>
      <c r="AD1036" s="36"/>
      <c r="AE1036" s="105"/>
      <c r="AF1036" s="105"/>
      <c r="AG1036" s="105"/>
      <c r="AH1036" s="105"/>
      <c r="AI1036" s="105"/>
      <c r="AJ1036" s="36"/>
      <c r="AK1036" s="36"/>
    </row>
    <row r="1037" spans="29:37" ht="12.75">
      <c r="AC1037" s="36"/>
      <c r="AD1037" s="36"/>
      <c r="AE1037" s="105"/>
      <c r="AF1037" s="105"/>
      <c r="AG1037" s="105"/>
      <c r="AH1037" s="105"/>
      <c r="AI1037" s="105"/>
      <c r="AJ1037" s="36"/>
      <c r="AK1037" s="36"/>
    </row>
    <row r="1038" spans="29:37" ht="12.75">
      <c r="AC1038" s="36"/>
      <c r="AD1038" s="36"/>
      <c r="AE1038" s="105"/>
      <c r="AF1038" s="105"/>
      <c r="AG1038" s="105"/>
      <c r="AH1038" s="105"/>
      <c r="AI1038" s="105"/>
      <c r="AJ1038" s="36"/>
      <c r="AK1038" s="36"/>
    </row>
    <row r="1039" spans="29:37" ht="12.75">
      <c r="AC1039" s="36"/>
      <c r="AD1039" s="36"/>
      <c r="AE1039" s="105"/>
      <c r="AF1039" s="105"/>
      <c r="AG1039" s="105"/>
      <c r="AH1039" s="105"/>
      <c r="AI1039" s="105"/>
      <c r="AJ1039" s="36"/>
      <c r="AK1039" s="36"/>
    </row>
    <row r="1040" spans="29:37" ht="12.75">
      <c r="AC1040" s="36"/>
      <c r="AD1040" s="36"/>
      <c r="AE1040" s="105"/>
      <c r="AF1040" s="105"/>
      <c r="AG1040" s="105"/>
      <c r="AH1040" s="105"/>
      <c r="AI1040" s="105"/>
      <c r="AJ1040" s="36"/>
      <c r="AK1040" s="36"/>
    </row>
    <row r="1041" spans="29:37" ht="12.75">
      <c r="AC1041" s="36"/>
      <c r="AD1041" s="36"/>
      <c r="AE1041" s="105"/>
      <c r="AF1041" s="105"/>
      <c r="AG1041" s="105"/>
      <c r="AH1041" s="105"/>
      <c r="AI1041" s="105"/>
      <c r="AJ1041" s="36"/>
      <c r="AK1041" s="36"/>
    </row>
    <row r="1042" spans="29:37" ht="12.75">
      <c r="AC1042" s="36"/>
      <c r="AD1042" s="36"/>
      <c r="AE1042" s="105"/>
      <c r="AF1042" s="105"/>
      <c r="AG1042" s="105"/>
      <c r="AH1042" s="105"/>
      <c r="AI1042" s="105"/>
      <c r="AJ1042" s="36"/>
      <c r="AK1042" s="36"/>
    </row>
    <row r="1043" spans="29:37" ht="12.75">
      <c r="AC1043" s="36"/>
      <c r="AD1043" s="36"/>
      <c r="AE1043" s="105"/>
      <c r="AF1043" s="105"/>
      <c r="AG1043" s="105"/>
      <c r="AH1043" s="105"/>
      <c r="AI1043" s="105"/>
      <c r="AJ1043" s="36"/>
      <c r="AK1043" s="36"/>
    </row>
    <row r="1044" spans="29:37" ht="12.75">
      <c r="AC1044" s="36"/>
      <c r="AD1044" s="36"/>
      <c r="AE1044" s="105"/>
      <c r="AF1044" s="105"/>
      <c r="AG1044" s="105"/>
      <c r="AH1044" s="105"/>
      <c r="AI1044" s="105"/>
      <c r="AJ1044" s="36"/>
      <c r="AK1044" s="36"/>
    </row>
    <row r="1045" spans="29:37" ht="12.75">
      <c r="AC1045" s="36"/>
      <c r="AD1045" s="36"/>
      <c r="AE1045" s="105"/>
      <c r="AF1045" s="105"/>
      <c r="AG1045" s="105"/>
      <c r="AH1045" s="105"/>
      <c r="AI1045" s="105"/>
      <c r="AJ1045" s="36"/>
      <c r="AK1045" s="36"/>
    </row>
    <row r="1046" spans="29:37" ht="12.75">
      <c r="AC1046" s="36"/>
      <c r="AD1046" s="36"/>
      <c r="AE1046" s="105"/>
      <c r="AF1046" s="105"/>
      <c r="AG1046" s="105"/>
      <c r="AH1046" s="105"/>
      <c r="AI1046" s="105"/>
      <c r="AJ1046" s="36"/>
      <c r="AK1046" s="36"/>
    </row>
    <row r="1047" spans="29:37" ht="12.75">
      <c r="AC1047" s="36"/>
      <c r="AD1047" s="36"/>
      <c r="AE1047" s="105"/>
      <c r="AF1047" s="105"/>
      <c r="AG1047" s="105"/>
      <c r="AH1047" s="105"/>
      <c r="AI1047" s="105"/>
      <c r="AJ1047" s="36"/>
      <c r="AK1047" s="36"/>
    </row>
    <row r="1048" spans="29:37" ht="12.75">
      <c r="AC1048" s="36"/>
      <c r="AD1048" s="36"/>
      <c r="AE1048" s="105"/>
      <c r="AF1048" s="105"/>
      <c r="AG1048" s="105"/>
      <c r="AH1048" s="105"/>
      <c r="AI1048" s="105"/>
      <c r="AJ1048" s="36"/>
      <c r="AK1048" s="36"/>
    </row>
    <row r="1049" spans="29:37" ht="12.75">
      <c r="AC1049" s="36"/>
      <c r="AD1049" s="36"/>
      <c r="AE1049" s="105"/>
      <c r="AF1049" s="105"/>
      <c r="AG1049" s="105"/>
      <c r="AH1049" s="105"/>
      <c r="AI1049" s="105"/>
      <c r="AJ1049" s="36"/>
      <c r="AK1049" s="36"/>
    </row>
    <row r="1050" spans="29:37" ht="12.75">
      <c r="AC1050" s="36"/>
      <c r="AD1050" s="36"/>
      <c r="AE1050" s="105"/>
      <c r="AF1050" s="105"/>
      <c r="AG1050" s="105"/>
      <c r="AH1050" s="105"/>
      <c r="AI1050" s="105"/>
      <c r="AJ1050" s="36"/>
      <c r="AK1050" s="36"/>
    </row>
    <row r="1051" spans="29:37" ht="12.75">
      <c r="AC1051" s="36"/>
      <c r="AD1051" s="36"/>
      <c r="AE1051" s="105"/>
      <c r="AF1051" s="105"/>
      <c r="AG1051" s="105"/>
      <c r="AH1051" s="105"/>
      <c r="AI1051" s="105"/>
      <c r="AJ1051" s="36"/>
      <c r="AK1051" s="36"/>
    </row>
    <row r="1052" spans="29:37" ht="12.75">
      <c r="AC1052" s="36"/>
      <c r="AD1052" s="36"/>
      <c r="AE1052" s="105"/>
      <c r="AF1052" s="105"/>
      <c r="AG1052" s="105"/>
      <c r="AH1052" s="105"/>
      <c r="AI1052" s="105"/>
      <c r="AJ1052" s="36"/>
      <c r="AK1052" s="36"/>
    </row>
    <row r="1053" spans="29:37" ht="12.75">
      <c r="AC1053" s="36"/>
      <c r="AD1053" s="36"/>
      <c r="AE1053" s="105"/>
      <c r="AF1053" s="105"/>
      <c r="AG1053" s="105"/>
      <c r="AH1053" s="105"/>
      <c r="AI1053" s="105"/>
      <c r="AJ1053" s="36"/>
      <c r="AK1053" s="36"/>
    </row>
    <row r="1054" spans="29:37" ht="12.75">
      <c r="AC1054" s="36"/>
      <c r="AD1054" s="36"/>
      <c r="AE1054" s="105"/>
      <c r="AF1054" s="105"/>
      <c r="AG1054" s="105"/>
      <c r="AH1054" s="105"/>
      <c r="AI1054" s="105"/>
      <c r="AJ1054" s="36"/>
      <c r="AK1054" s="36"/>
    </row>
    <row r="1055" spans="29:37" ht="12.75">
      <c r="AC1055" s="36"/>
      <c r="AD1055" s="36"/>
      <c r="AE1055" s="105"/>
      <c r="AF1055" s="105"/>
      <c r="AG1055" s="105"/>
      <c r="AH1055" s="105"/>
      <c r="AI1055" s="105"/>
      <c r="AJ1055" s="36"/>
      <c r="AK1055" s="36"/>
    </row>
    <row r="1056" spans="29:37" ht="12.75">
      <c r="AC1056" s="36"/>
      <c r="AD1056" s="36"/>
      <c r="AE1056" s="105"/>
      <c r="AF1056" s="105"/>
      <c r="AG1056" s="105"/>
      <c r="AH1056" s="105"/>
      <c r="AI1056" s="105"/>
      <c r="AJ1056" s="36"/>
      <c r="AK1056" s="36"/>
    </row>
    <row r="1057" spans="29:37" ht="12.75">
      <c r="AC1057" s="36"/>
      <c r="AD1057" s="36"/>
      <c r="AE1057" s="105"/>
      <c r="AF1057" s="105"/>
      <c r="AG1057" s="105"/>
      <c r="AH1057" s="105"/>
      <c r="AI1057" s="105"/>
      <c r="AJ1057" s="36"/>
      <c r="AK1057" s="36"/>
    </row>
    <row r="1058" spans="29:37" ht="12.75">
      <c r="AC1058" s="36"/>
      <c r="AD1058" s="36"/>
      <c r="AE1058" s="105"/>
      <c r="AF1058" s="105"/>
      <c r="AG1058" s="105"/>
      <c r="AH1058" s="105"/>
      <c r="AI1058" s="105"/>
      <c r="AJ1058" s="36"/>
      <c r="AK1058" s="36"/>
    </row>
    <row r="1059" spans="29:37" ht="12.75">
      <c r="AC1059" s="36"/>
      <c r="AD1059" s="36"/>
      <c r="AE1059" s="105"/>
      <c r="AF1059" s="105"/>
      <c r="AG1059" s="105"/>
      <c r="AH1059" s="105"/>
      <c r="AI1059" s="105"/>
      <c r="AJ1059" s="36"/>
      <c r="AK1059" s="36"/>
    </row>
    <row r="1060" spans="29:37" ht="12.75">
      <c r="AC1060" s="36"/>
      <c r="AD1060" s="36"/>
      <c r="AE1060" s="105"/>
      <c r="AF1060" s="105"/>
      <c r="AG1060" s="105"/>
      <c r="AH1060" s="105"/>
      <c r="AI1060" s="105"/>
      <c r="AJ1060" s="36"/>
      <c r="AK1060" s="36"/>
    </row>
    <row r="1061" spans="29:37" ht="12.75">
      <c r="AC1061" s="36"/>
      <c r="AD1061" s="36"/>
      <c r="AE1061" s="105"/>
      <c r="AF1061" s="105"/>
      <c r="AG1061" s="105"/>
      <c r="AH1061" s="105"/>
      <c r="AI1061" s="105"/>
      <c r="AJ1061" s="36"/>
      <c r="AK1061" s="36"/>
    </row>
    <row r="1062" spans="29:37" ht="12.75">
      <c r="AC1062" s="36"/>
      <c r="AD1062" s="36"/>
      <c r="AE1062" s="105"/>
      <c r="AF1062" s="105"/>
      <c r="AG1062" s="105"/>
      <c r="AH1062" s="105"/>
      <c r="AI1062" s="105"/>
      <c r="AJ1062" s="36"/>
      <c r="AK1062" s="36"/>
    </row>
    <row r="1063" spans="29:37" ht="12.75">
      <c r="AC1063" s="36"/>
      <c r="AD1063" s="36"/>
      <c r="AE1063" s="105"/>
      <c r="AF1063" s="105"/>
      <c r="AG1063" s="105"/>
      <c r="AH1063" s="105"/>
      <c r="AI1063" s="105"/>
      <c r="AJ1063" s="36"/>
      <c r="AK1063" s="36"/>
    </row>
    <row r="1064" spans="29:37" ht="12.75">
      <c r="AC1064" s="36"/>
      <c r="AD1064" s="36"/>
      <c r="AE1064" s="105"/>
      <c r="AF1064" s="105"/>
      <c r="AG1064" s="105"/>
      <c r="AH1064" s="105"/>
      <c r="AI1064" s="105"/>
      <c r="AJ1064" s="36"/>
      <c r="AK1064" s="36"/>
    </row>
    <row r="1065" spans="29:37" ht="12.75">
      <c r="AC1065" s="36"/>
      <c r="AD1065" s="36"/>
      <c r="AE1065" s="105"/>
      <c r="AF1065" s="105"/>
      <c r="AG1065" s="105"/>
      <c r="AH1065" s="105"/>
      <c r="AI1065" s="105"/>
      <c r="AJ1065" s="36"/>
      <c r="AK1065" s="36"/>
    </row>
    <row r="1066" spans="29:37" ht="12.75">
      <c r="AC1066" s="36"/>
      <c r="AD1066" s="36"/>
      <c r="AE1066" s="105"/>
      <c r="AF1066" s="105"/>
      <c r="AG1066" s="105"/>
      <c r="AH1066" s="105"/>
      <c r="AI1066" s="105"/>
      <c r="AJ1066" s="36"/>
      <c r="AK1066" s="36"/>
    </row>
    <row r="1067" spans="29:37" ht="12.75">
      <c r="AC1067" s="36"/>
      <c r="AD1067" s="36"/>
      <c r="AE1067" s="105"/>
      <c r="AF1067" s="105"/>
      <c r="AG1067" s="105"/>
      <c r="AH1067" s="105"/>
      <c r="AI1067" s="105"/>
      <c r="AJ1067" s="36"/>
      <c r="AK1067" s="36"/>
    </row>
    <row r="1068" spans="29:37" ht="12.75">
      <c r="AC1068" s="36"/>
      <c r="AD1068" s="36"/>
      <c r="AE1068" s="105"/>
      <c r="AF1068" s="105"/>
      <c r="AG1068" s="105"/>
      <c r="AH1068" s="105"/>
      <c r="AI1068" s="105"/>
      <c r="AJ1068" s="36"/>
      <c r="AK1068" s="36"/>
    </row>
    <row r="1069" spans="29:37" ht="12.75">
      <c r="AC1069" s="36"/>
      <c r="AD1069" s="36"/>
      <c r="AE1069" s="105"/>
      <c r="AF1069" s="105"/>
      <c r="AG1069" s="105"/>
      <c r="AH1069" s="105"/>
      <c r="AI1069" s="105"/>
      <c r="AJ1069" s="36"/>
      <c r="AK1069" s="36"/>
    </row>
    <row r="1070" spans="29:37" ht="12.75">
      <c r="AC1070" s="36"/>
      <c r="AD1070" s="36"/>
      <c r="AE1070" s="105"/>
      <c r="AF1070" s="105"/>
      <c r="AG1070" s="105"/>
      <c r="AH1070" s="105"/>
      <c r="AI1070" s="105"/>
      <c r="AJ1070" s="36"/>
      <c r="AK1070" s="36"/>
    </row>
    <row r="1071" spans="29:37" ht="12.75">
      <c r="AC1071" s="36"/>
      <c r="AD1071" s="36"/>
      <c r="AE1071" s="105"/>
      <c r="AF1071" s="105"/>
      <c r="AG1071" s="105"/>
      <c r="AH1071" s="105"/>
      <c r="AI1071" s="105"/>
      <c r="AJ1071" s="36"/>
      <c r="AK1071" s="36"/>
    </row>
    <row r="1072" spans="29:37" ht="12.75">
      <c r="AC1072" s="36"/>
      <c r="AD1072" s="36"/>
      <c r="AE1072" s="105"/>
      <c r="AF1072" s="105"/>
      <c r="AG1072" s="105"/>
      <c r="AH1072" s="105"/>
      <c r="AI1072" s="105"/>
      <c r="AJ1072" s="36"/>
      <c r="AK1072" s="36"/>
    </row>
    <row r="1073" spans="29:37" ht="12.75">
      <c r="AC1073" s="36"/>
      <c r="AD1073" s="36"/>
      <c r="AE1073" s="105"/>
      <c r="AF1073" s="105"/>
      <c r="AG1073" s="105"/>
      <c r="AH1073" s="105"/>
      <c r="AI1073" s="105"/>
      <c r="AJ1073" s="36"/>
      <c r="AK1073" s="36"/>
    </row>
    <row r="1074" spans="29:37" ht="12.75">
      <c r="AC1074" s="36"/>
      <c r="AD1074" s="36"/>
      <c r="AE1074" s="105"/>
      <c r="AF1074" s="105"/>
      <c r="AG1074" s="105"/>
      <c r="AH1074" s="105"/>
      <c r="AI1074" s="105"/>
      <c r="AJ1074" s="36"/>
      <c r="AK1074" s="36"/>
    </row>
    <row r="1075" spans="29:37" ht="12.75">
      <c r="AC1075" s="36"/>
      <c r="AD1075" s="36"/>
      <c r="AE1075" s="105"/>
      <c r="AF1075" s="105"/>
      <c r="AG1075" s="105"/>
      <c r="AH1075" s="105"/>
      <c r="AI1075" s="105"/>
      <c r="AJ1075" s="36"/>
      <c r="AK1075" s="36"/>
    </row>
    <row r="1076" spans="29:37" ht="12.75">
      <c r="AC1076" s="36"/>
      <c r="AD1076" s="36"/>
      <c r="AE1076" s="105"/>
      <c r="AF1076" s="105"/>
      <c r="AG1076" s="105"/>
      <c r="AH1076" s="105"/>
      <c r="AI1076" s="105"/>
      <c r="AJ1076" s="36"/>
      <c r="AK1076" s="36"/>
    </row>
    <row r="1077" spans="29:37" ht="12.75">
      <c r="AC1077" s="36"/>
      <c r="AD1077" s="36"/>
      <c r="AE1077" s="105"/>
      <c r="AF1077" s="105"/>
      <c r="AG1077" s="105"/>
      <c r="AH1077" s="105"/>
      <c r="AI1077" s="105"/>
      <c r="AJ1077" s="36"/>
      <c r="AK1077" s="36"/>
    </row>
    <row r="1078" spans="29:37" ht="12.75">
      <c r="AC1078" s="36"/>
      <c r="AD1078" s="36"/>
      <c r="AE1078" s="105"/>
      <c r="AF1078" s="105"/>
      <c r="AG1078" s="105"/>
      <c r="AH1078" s="105"/>
      <c r="AI1078" s="105"/>
      <c r="AJ1078" s="36"/>
      <c r="AK1078" s="36"/>
    </row>
    <row r="1079" spans="29:37" ht="12.75">
      <c r="AC1079" s="36"/>
      <c r="AD1079" s="36"/>
      <c r="AE1079" s="105"/>
      <c r="AF1079" s="105"/>
      <c r="AG1079" s="105"/>
      <c r="AH1079" s="105"/>
      <c r="AI1079" s="105"/>
      <c r="AJ1079" s="36"/>
      <c r="AK1079" s="36"/>
    </row>
    <row r="1080" spans="29:37" ht="12.75">
      <c r="AC1080" s="36"/>
      <c r="AD1080" s="36"/>
      <c r="AE1080" s="105"/>
      <c r="AF1080" s="105"/>
      <c r="AG1080" s="105"/>
      <c r="AH1080" s="105"/>
      <c r="AI1080" s="105"/>
      <c r="AJ1080" s="36"/>
      <c r="AK1080" s="36"/>
    </row>
    <row r="1081" spans="29:37" ht="12.75">
      <c r="AC1081" s="36"/>
      <c r="AD1081" s="36"/>
      <c r="AE1081" s="105"/>
      <c r="AF1081" s="105"/>
      <c r="AG1081" s="105"/>
      <c r="AH1081" s="105"/>
      <c r="AI1081" s="105"/>
      <c r="AJ1081" s="36"/>
      <c r="AK1081" s="36"/>
    </row>
    <row r="1082" spans="29:37" ht="12.75">
      <c r="AC1082" s="36"/>
      <c r="AD1082" s="36"/>
      <c r="AE1082" s="105"/>
      <c r="AF1082" s="105"/>
      <c r="AG1082" s="105"/>
      <c r="AH1082" s="105"/>
      <c r="AI1082" s="105"/>
      <c r="AJ1082" s="36"/>
      <c r="AK1082" s="36"/>
    </row>
    <row r="1083" spans="29:37" ht="12.75">
      <c r="AC1083" s="36"/>
      <c r="AD1083" s="36"/>
      <c r="AE1083" s="105"/>
      <c r="AF1083" s="105"/>
      <c r="AG1083" s="105"/>
      <c r="AH1083" s="105"/>
      <c r="AI1083" s="105"/>
      <c r="AJ1083" s="36"/>
      <c r="AK1083" s="36"/>
    </row>
    <row r="1084" spans="29:37" ht="12.75">
      <c r="AC1084" s="36"/>
      <c r="AD1084" s="36"/>
      <c r="AE1084" s="105"/>
      <c r="AF1084" s="105"/>
      <c r="AG1084" s="105"/>
      <c r="AH1084" s="105"/>
      <c r="AI1084" s="105"/>
      <c r="AJ1084" s="36"/>
      <c r="AK1084" s="36"/>
    </row>
    <row r="1085" spans="29:37" ht="12.75">
      <c r="AC1085" s="36"/>
      <c r="AD1085" s="36"/>
      <c r="AE1085" s="105"/>
      <c r="AF1085" s="105"/>
      <c r="AG1085" s="105"/>
      <c r="AH1085" s="105"/>
      <c r="AI1085" s="105"/>
      <c r="AJ1085" s="36"/>
      <c r="AK1085" s="36"/>
    </row>
    <row r="1086" spans="29:37" ht="12.75">
      <c r="AC1086" s="36"/>
      <c r="AD1086" s="36"/>
      <c r="AE1086" s="105"/>
      <c r="AF1086" s="105"/>
      <c r="AG1086" s="105"/>
      <c r="AH1086" s="105"/>
      <c r="AI1086" s="105"/>
      <c r="AJ1086" s="36"/>
      <c r="AK1086" s="36"/>
    </row>
    <row r="1087" spans="29:37" ht="12.75">
      <c r="AC1087" s="36"/>
      <c r="AD1087" s="36"/>
      <c r="AE1087" s="105"/>
      <c r="AF1087" s="105"/>
      <c r="AG1087" s="105"/>
      <c r="AH1087" s="105"/>
      <c r="AI1087" s="105"/>
      <c r="AJ1087" s="36"/>
      <c r="AK1087" s="36"/>
    </row>
    <row r="1088" spans="29:37" ht="12.75">
      <c r="AC1088" s="36"/>
      <c r="AD1088" s="36"/>
      <c r="AE1088" s="105"/>
      <c r="AF1088" s="105"/>
      <c r="AG1088" s="105"/>
      <c r="AH1088" s="105"/>
      <c r="AI1088" s="105"/>
      <c r="AJ1088" s="36"/>
      <c r="AK1088" s="36"/>
    </row>
    <row r="1089" spans="29:37" ht="12.75">
      <c r="AC1089" s="36"/>
      <c r="AD1089" s="36"/>
      <c r="AE1089" s="105"/>
      <c r="AF1089" s="105"/>
      <c r="AG1089" s="105"/>
      <c r="AH1089" s="105"/>
      <c r="AI1089" s="105"/>
      <c r="AJ1089" s="36"/>
      <c r="AK1089" s="36"/>
    </row>
    <row r="1090" spans="29:37" ht="12.75">
      <c r="AC1090" s="36"/>
      <c r="AD1090" s="36"/>
      <c r="AE1090" s="105"/>
      <c r="AF1090" s="105"/>
      <c r="AG1090" s="105"/>
      <c r="AH1090" s="105"/>
      <c r="AI1090" s="105"/>
      <c r="AJ1090" s="36"/>
      <c r="AK1090" s="36"/>
    </row>
    <row r="1091" spans="29:37" ht="12.75">
      <c r="AC1091" s="36"/>
      <c r="AD1091" s="36"/>
      <c r="AE1091" s="105"/>
      <c r="AF1091" s="105"/>
      <c r="AG1091" s="105"/>
      <c r="AH1091" s="105"/>
      <c r="AI1091" s="105"/>
      <c r="AJ1091" s="36"/>
      <c r="AK1091" s="36"/>
    </row>
    <row r="1092" spans="29:37" ht="12.75">
      <c r="AC1092" s="36"/>
      <c r="AD1092" s="36"/>
      <c r="AE1092" s="105"/>
      <c r="AF1092" s="105"/>
      <c r="AG1092" s="105"/>
      <c r="AH1092" s="105"/>
      <c r="AI1092" s="105"/>
      <c r="AJ1092" s="36"/>
      <c r="AK1092" s="36"/>
    </row>
    <row r="1093" spans="29:37" ht="12.75">
      <c r="AC1093" s="36"/>
      <c r="AD1093" s="36"/>
      <c r="AE1093" s="105"/>
      <c r="AF1093" s="105"/>
      <c r="AG1093" s="105"/>
      <c r="AH1093" s="105"/>
      <c r="AI1093" s="105"/>
      <c r="AJ1093" s="36"/>
      <c r="AK1093" s="36"/>
    </row>
    <row r="1094" spans="29:37" ht="12.75">
      <c r="AC1094" s="36"/>
      <c r="AD1094" s="36"/>
      <c r="AE1094" s="105"/>
      <c r="AF1094" s="105"/>
      <c r="AG1094" s="105"/>
      <c r="AH1094" s="105"/>
      <c r="AI1094" s="105"/>
      <c r="AJ1094" s="36"/>
      <c r="AK1094" s="36"/>
    </row>
    <row r="1095" spans="29:37" ht="12.75">
      <c r="AC1095" s="36"/>
      <c r="AD1095" s="36"/>
      <c r="AE1095" s="105"/>
      <c r="AF1095" s="105"/>
      <c r="AG1095" s="105"/>
      <c r="AH1095" s="105"/>
      <c r="AI1095" s="105"/>
      <c r="AJ1095" s="36"/>
      <c r="AK1095" s="36"/>
    </row>
    <row r="1096" spans="29:37" ht="12.75">
      <c r="AC1096" s="36"/>
      <c r="AD1096" s="36"/>
      <c r="AE1096" s="105"/>
      <c r="AF1096" s="105"/>
      <c r="AG1096" s="105"/>
      <c r="AH1096" s="105"/>
      <c r="AI1096" s="105"/>
      <c r="AJ1096" s="36"/>
      <c r="AK1096" s="36"/>
    </row>
    <row r="1097" spans="29:37" ht="12.75">
      <c r="AC1097" s="36"/>
      <c r="AD1097" s="36"/>
      <c r="AE1097" s="105"/>
      <c r="AF1097" s="105"/>
      <c r="AG1097" s="105"/>
      <c r="AH1097" s="105"/>
      <c r="AI1097" s="105"/>
      <c r="AJ1097" s="36"/>
      <c r="AK1097" s="36"/>
    </row>
    <row r="1098" spans="29:37" ht="12.75">
      <c r="AC1098" s="36"/>
      <c r="AD1098" s="36"/>
      <c r="AE1098" s="105"/>
      <c r="AF1098" s="105"/>
      <c r="AG1098" s="105"/>
      <c r="AH1098" s="105"/>
      <c r="AI1098" s="105"/>
      <c r="AJ1098" s="36"/>
      <c r="AK1098" s="36"/>
    </row>
    <row r="1099" spans="29:37" ht="12.75">
      <c r="AC1099" s="36"/>
      <c r="AD1099" s="36"/>
      <c r="AE1099" s="105"/>
      <c r="AF1099" s="105"/>
      <c r="AG1099" s="105"/>
      <c r="AH1099" s="105"/>
      <c r="AI1099" s="105"/>
      <c r="AJ1099" s="36"/>
      <c r="AK1099" s="36"/>
    </row>
    <row r="1100" spans="29:37" ht="12.75">
      <c r="AC1100" s="36"/>
      <c r="AD1100" s="36"/>
      <c r="AE1100" s="105"/>
      <c r="AF1100" s="105"/>
      <c r="AG1100" s="105"/>
      <c r="AH1100" s="105"/>
      <c r="AI1100" s="105"/>
      <c r="AJ1100" s="36"/>
      <c r="AK1100" s="36"/>
    </row>
    <row r="1101" spans="29:37" ht="12.75">
      <c r="AC1101" s="36"/>
      <c r="AD1101" s="36"/>
      <c r="AE1101" s="105"/>
      <c r="AF1101" s="105"/>
      <c r="AG1101" s="105"/>
      <c r="AH1101" s="105"/>
      <c r="AI1101" s="105"/>
      <c r="AJ1101" s="36"/>
      <c r="AK1101" s="36"/>
    </row>
    <row r="1102" spans="29:37" ht="12.75">
      <c r="AC1102" s="36"/>
      <c r="AD1102" s="36"/>
      <c r="AE1102" s="105"/>
      <c r="AF1102" s="105"/>
      <c r="AG1102" s="105"/>
      <c r="AH1102" s="105"/>
      <c r="AI1102" s="105"/>
      <c r="AJ1102" s="36"/>
      <c r="AK1102" s="36"/>
    </row>
    <row r="1103" spans="29:37" ht="12.75">
      <c r="AC1103" s="36"/>
      <c r="AD1103" s="36"/>
      <c r="AE1103" s="105"/>
      <c r="AF1103" s="105"/>
      <c r="AG1103" s="105"/>
      <c r="AH1103" s="105"/>
      <c r="AI1103" s="105"/>
      <c r="AJ1103" s="36"/>
      <c r="AK1103" s="36"/>
    </row>
    <row r="1104" spans="29:37" ht="12.75">
      <c r="AC1104" s="36"/>
      <c r="AD1104" s="36"/>
      <c r="AE1104" s="105"/>
      <c r="AF1104" s="105"/>
      <c r="AG1104" s="105"/>
      <c r="AH1104" s="105"/>
      <c r="AI1104" s="105"/>
      <c r="AJ1104" s="36"/>
      <c r="AK1104" s="36"/>
    </row>
    <row r="1105" spans="29:37" ht="12.75">
      <c r="AC1105" s="36"/>
      <c r="AD1105" s="36"/>
      <c r="AE1105" s="105"/>
      <c r="AF1105" s="105"/>
      <c r="AG1105" s="105"/>
      <c r="AH1105" s="105"/>
      <c r="AI1105" s="105"/>
      <c r="AJ1105" s="36"/>
      <c r="AK1105" s="36"/>
    </row>
    <row r="1106" spans="29:37" ht="12.75">
      <c r="AC1106" s="36"/>
      <c r="AD1106" s="36"/>
      <c r="AE1106" s="105"/>
      <c r="AF1106" s="105"/>
      <c r="AG1106" s="105"/>
      <c r="AH1106" s="105"/>
      <c r="AI1106" s="105"/>
      <c r="AJ1106" s="36"/>
      <c r="AK1106" s="36"/>
    </row>
    <row r="1107" spans="30:37" ht="12.75">
      <c r="AD1107" s="36"/>
      <c r="AE1107" s="105"/>
      <c r="AF1107" s="105"/>
      <c r="AG1107" s="105"/>
      <c r="AH1107" s="105"/>
      <c r="AI1107" s="105"/>
      <c r="AJ1107" s="36"/>
      <c r="AK1107" s="36"/>
    </row>
    <row r="1108" spans="30:37" ht="12.75">
      <c r="AD1108" s="36"/>
      <c r="AE1108" s="105"/>
      <c r="AF1108" s="105"/>
      <c r="AG1108" s="105"/>
      <c r="AH1108" s="105"/>
      <c r="AI1108" s="105"/>
      <c r="AJ1108" s="36"/>
      <c r="AK1108" s="36"/>
    </row>
    <row r="1109" spans="30:37" ht="12.75">
      <c r="AD1109" s="36"/>
      <c r="AE1109" s="105"/>
      <c r="AF1109" s="105"/>
      <c r="AG1109" s="105"/>
      <c r="AH1109" s="105"/>
      <c r="AI1109" s="105"/>
      <c r="AJ1109" s="36"/>
      <c r="AK1109" s="36"/>
    </row>
    <row r="1110" spans="30:37" ht="12.75">
      <c r="AD1110" s="36"/>
      <c r="AE1110" s="105"/>
      <c r="AF1110" s="105"/>
      <c r="AG1110" s="105"/>
      <c r="AH1110" s="105"/>
      <c r="AI1110" s="105"/>
      <c r="AJ1110" s="36"/>
      <c r="AK1110" s="36"/>
    </row>
    <row r="1111" spans="30:37" ht="12.75">
      <c r="AD1111" s="36"/>
      <c r="AE1111" s="105"/>
      <c r="AF1111" s="105"/>
      <c r="AG1111" s="105"/>
      <c r="AH1111" s="105"/>
      <c r="AI1111" s="105"/>
      <c r="AJ1111" s="36"/>
      <c r="AK1111" s="36"/>
    </row>
    <row r="1112" spans="30:37" ht="12.75">
      <c r="AD1112" s="36"/>
      <c r="AE1112" s="105"/>
      <c r="AF1112" s="105"/>
      <c r="AG1112" s="105"/>
      <c r="AH1112" s="105"/>
      <c r="AI1112" s="105"/>
      <c r="AJ1112" s="36"/>
      <c r="AK1112" s="36"/>
    </row>
    <row r="1113" spans="30:37" ht="12.75">
      <c r="AD1113" s="36"/>
      <c r="AE1113" s="105"/>
      <c r="AF1113" s="105"/>
      <c r="AG1113" s="105"/>
      <c r="AH1113" s="105"/>
      <c r="AI1113" s="105"/>
      <c r="AJ1113" s="36"/>
      <c r="AK1113" s="36"/>
    </row>
    <row r="1114" spans="30:37" ht="12.75">
      <c r="AD1114" s="36"/>
      <c r="AE1114" s="105"/>
      <c r="AF1114" s="105"/>
      <c r="AG1114" s="105"/>
      <c r="AH1114" s="105"/>
      <c r="AI1114" s="105"/>
      <c r="AJ1114" s="36"/>
      <c r="AK1114" s="36"/>
    </row>
    <row r="1115" spans="30:37" ht="12.75">
      <c r="AD1115" s="36"/>
      <c r="AE1115" s="105"/>
      <c r="AF1115" s="105"/>
      <c r="AG1115" s="105"/>
      <c r="AH1115" s="105"/>
      <c r="AI1115" s="105"/>
      <c r="AJ1115" s="36"/>
      <c r="AK1115" s="36"/>
    </row>
    <row r="1116" spans="30:37" ht="12.75">
      <c r="AD1116" s="36"/>
      <c r="AE1116" s="105"/>
      <c r="AF1116" s="105"/>
      <c r="AG1116" s="105"/>
      <c r="AH1116" s="105"/>
      <c r="AI1116" s="105"/>
      <c r="AJ1116" s="36"/>
      <c r="AK1116" s="36"/>
    </row>
    <row r="1117" spans="30:37" ht="12.75">
      <c r="AD1117" s="36"/>
      <c r="AE1117" s="105"/>
      <c r="AF1117" s="105"/>
      <c r="AG1117" s="105"/>
      <c r="AH1117" s="105"/>
      <c r="AI1117" s="105"/>
      <c r="AJ1117" s="36"/>
      <c r="AK1117" s="36"/>
    </row>
    <row r="1118" spans="30:37" ht="12.75">
      <c r="AD1118" s="36"/>
      <c r="AE1118" s="105"/>
      <c r="AF1118" s="105"/>
      <c r="AG1118" s="105"/>
      <c r="AH1118" s="105"/>
      <c r="AI1118" s="105"/>
      <c r="AJ1118" s="36"/>
      <c r="AK1118" s="36"/>
    </row>
    <row r="1119" spans="30:37" ht="12.75">
      <c r="AD1119" s="36"/>
      <c r="AE1119" s="105"/>
      <c r="AF1119" s="105"/>
      <c r="AG1119" s="105"/>
      <c r="AH1119" s="105"/>
      <c r="AI1119" s="105"/>
      <c r="AJ1119" s="36"/>
      <c r="AK1119" s="36"/>
    </row>
    <row r="1120" spans="30:37" ht="12.75">
      <c r="AD1120" s="36"/>
      <c r="AE1120" s="105"/>
      <c r="AF1120" s="105"/>
      <c r="AG1120" s="105"/>
      <c r="AH1120" s="105"/>
      <c r="AI1120" s="105"/>
      <c r="AJ1120" s="36"/>
      <c r="AK1120" s="36"/>
    </row>
    <row r="1121" spans="30:37" ht="12.75">
      <c r="AD1121" s="36"/>
      <c r="AE1121" s="105"/>
      <c r="AF1121" s="105"/>
      <c r="AG1121" s="105"/>
      <c r="AH1121" s="105"/>
      <c r="AI1121" s="105"/>
      <c r="AJ1121" s="36"/>
      <c r="AK1121" s="36"/>
    </row>
    <row r="1122" spans="30:37" ht="12.75">
      <c r="AD1122" s="36"/>
      <c r="AE1122" s="105"/>
      <c r="AF1122" s="105"/>
      <c r="AG1122" s="105"/>
      <c r="AH1122" s="105"/>
      <c r="AI1122" s="105"/>
      <c r="AJ1122" s="36"/>
      <c r="AK1122" s="36"/>
    </row>
    <row r="1123" spans="30:37" ht="12.75">
      <c r="AD1123" s="36"/>
      <c r="AE1123" s="105"/>
      <c r="AF1123" s="105"/>
      <c r="AG1123" s="105"/>
      <c r="AH1123" s="105"/>
      <c r="AI1123" s="105"/>
      <c r="AJ1123" s="36"/>
      <c r="AK1123" s="36"/>
    </row>
    <row r="1124" spans="30:37" ht="12.75">
      <c r="AD1124" s="36"/>
      <c r="AE1124" s="105"/>
      <c r="AF1124" s="105"/>
      <c r="AG1124" s="105"/>
      <c r="AH1124" s="105"/>
      <c r="AI1124" s="105"/>
      <c r="AJ1124" s="36"/>
      <c r="AK1124" s="36"/>
    </row>
    <row r="1125" spans="30:37" ht="12.75">
      <c r="AD1125" s="36"/>
      <c r="AE1125" s="105"/>
      <c r="AF1125" s="105"/>
      <c r="AG1125" s="105"/>
      <c r="AH1125" s="105"/>
      <c r="AI1125" s="105"/>
      <c r="AJ1125" s="36"/>
      <c r="AK1125" s="36"/>
    </row>
    <row r="1126" spans="30:37" ht="12.75">
      <c r="AD1126" s="36"/>
      <c r="AE1126" s="105"/>
      <c r="AF1126" s="105"/>
      <c r="AG1126" s="105"/>
      <c r="AH1126" s="105"/>
      <c r="AI1126" s="105"/>
      <c r="AJ1126" s="36"/>
      <c r="AK1126" s="36"/>
    </row>
    <row r="1127" spans="30:37" ht="12.75">
      <c r="AD1127" s="36"/>
      <c r="AE1127" s="105"/>
      <c r="AF1127" s="105"/>
      <c r="AG1127" s="105"/>
      <c r="AH1127" s="105"/>
      <c r="AI1127" s="105"/>
      <c r="AJ1127" s="36"/>
      <c r="AK1127" s="36"/>
    </row>
    <row r="1128" spans="30:37" ht="12.75">
      <c r="AD1128" s="36"/>
      <c r="AE1128" s="105"/>
      <c r="AF1128" s="105"/>
      <c r="AG1128" s="105"/>
      <c r="AH1128" s="105"/>
      <c r="AI1128" s="105"/>
      <c r="AJ1128" s="36"/>
      <c r="AK1128" s="36"/>
    </row>
    <row r="1129" spans="30:37" ht="12.75">
      <c r="AD1129" s="36"/>
      <c r="AE1129" s="105"/>
      <c r="AF1129" s="105"/>
      <c r="AG1129" s="105"/>
      <c r="AH1129" s="105"/>
      <c r="AI1129" s="105"/>
      <c r="AJ1129" s="36"/>
      <c r="AK1129" s="36"/>
    </row>
    <row r="1130" spans="30:37" ht="12.75">
      <c r="AD1130" s="36"/>
      <c r="AE1130" s="105"/>
      <c r="AF1130" s="105"/>
      <c r="AG1130" s="105"/>
      <c r="AH1130" s="105"/>
      <c r="AI1130" s="105"/>
      <c r="AJ1130" s="36"/>
      <c r="AK1130" s="36"/>
    </row>
    <row r="1131" spans="30:37" ht="12.75">
      <c r="AD1131" s="36"/>
      <c r="AE1131" s="105"/>
      <c r="AF1131" s="105"/>
      <c r="AG1131" s="105"/>
      <c r="AH1131" s="105"/>
      <c r="AI1131" s="105"/>
      <c r="AJ1131" s="36"/>
      <c r="AK1131" s="36"/>
    </row>
    <row r="1132" spans="30:37" ht="12.75">
      <c r="AD1132" s="36"/>
      <c r="AE1132" s="105"/>
      <c r="AF1132" s="105"/>
      <c r="AG1132" s="105"/>
      <c r="AH1132" s="105"/>
      <c r="AI1132" s="105"/>
      <c r="AJ1132" s="36"/>
      <c r="AK1132" s="36"/>
    </row>
    <row r="1133" spans="30:37" ht="12.75">
      <c r="AD1133" s="36"/>
      <c r="AE1133" s="105"/>
      <c r="AF1133" s="105"/>
      <c r="AG1133" s="105"/>
      <c r="AH1133" s="105"/>
      <c r="AI1133" s="105"/>
      <c r="AJ1133" s="36"/>
      <c r="AK1133" s="36"/>
    </row>
    <row r="1134" spans="30:37" ht="12.75">
      <c r="AD1134" s="36"/>
      <c r="AE1134" s="105"/>
      <c r="AF1134" s="105"/>
      <c r="AG1134" s="105"/>
      <c r="AH1134" s="105"/>
      <c r="AI1134" s="105"/>
      <c r="AJ1134" s="36"/>
      <c r="AK1134" s="36"/>
    </row>
    <row r="1135" spans="30:37" ht="12.75">
      <c r="AD1135" s="36"/>
      <c r="AE1135" s="105"/>
      <c r="AF1135" s="105"/>
      <c r="AG1135" s="105"/>
      <c r="AH1135" s="105"/>
      <c r="AI1135" s="105"/>
      <c r="AJ1135" s="36"/>
      <c r="AK1135" s="36"/>
    </row>
    <row r="1136" spans="30:37" ht="12.75">
      <c r="AD1136" s="36"/>
      <c r="AE1136" s="105"/>
      <c r="AF1136" s="105"/>
      <c r="AG1136" s="105"/>
      <c r="AH1136" s="105"/>
      <c r="AI1136" s="105"/>
      <c r="AJ1136" s="36"/>
      <c r="AK1136" s="36"/>
    </row>
    <row r="1137" spans="30:37" ht="12.75">
      <c r="AD1137" s="36"/>
      <c r="AE1137" s="105"/>
      <c r="AF1137" s="105"/>
      <c r="AG1137" s="105"/>
      <c r="AH1137" s="105"/>
      <c r="AI1137" s="105"/>
      <c r="AJ1137" s="36"/>
      <c r="AK1137" s="36"/>
    </row>
    <row r="1138" spans="30:37" ht="12.75">
      <c r="AD1138" s="36"/>
      <c r="AE1138" s="105"/>
      <c r="AF1138" s="105"/>
      <c r="AG1138" s="105"/>
      <c r="AH1138" s="105"/>
      <c r="AI1138" s="105"/>
      <c r="AJ1138" s="36"/>
      <c r="AK1138" s="36"/>
    </row>
    <row r="1139" spans="30:37" ht="12.75">
      <c r="AD1139" s="36"/>
      <c r="AE1139" s="105"/>
      <c r="AF1139" s="105"/>
      <c r="AG1139" s="105"/>
      <c r="AH1139" s="105"/>
      <c r="AI1139" s="105"/>
      <c r="AJ1139" s="36"/>
      <c r="AK1139" s="36"/>
    </row>
    <row r="1140" spans="30:37" ht="12.75">
      <c r="AD1140" s="36"/>
      <c r="AE1140" s="105"/>
      <c r="AF1140" s="105"/>
      <c r="AG1140" s="105"/>
      <c r="AH1140" s="105"/>
      <c r="AI1140" s="105"/>
      <c r="AJ1140" s="36"/>
      <c r="AK1140" s="36"/>
    </row>
    <row r="1141" spans="30:37" ht="12.75">
      <c r="AD1141" s="36"/>
      <c r="AE1141" s="105"/>
      <c r="AF1141" s="105"/>
      <c r="AG1141" s="105"/>
      <c r="AH1141" s="105"/>
      <c r="AI1141" s="105"/>
      <c r="AJ1141" s="36"/>
      <c r="AK1141" s="36"/>
    </row>
    <row r="1142" spans="30:37" ht="12.75">
      <c r="AD1142" s="36"/>
      <c r="AE1142" s="105"/>
      <c r="AF1142" s="105"/>
      <c r="AG1142" s="105"/>
      <c r="AH1142" s="105"/>
      <c r="AI1142" s="105"/>
      <c r="AJ1142" s="36"/>
      <c r="AK1142" s="36"/>
    </row>
    <row r="1143" spans="30:37" ht="12.75">
      <c r="AD1143" s="36"/>
      <c r="AE1143" s="105"/>
      <c r="AF1143" s="105"/>
      <c r="AG1143" s="105"/>
      <c r="AH1143" s="105"/>
      <c r="AI1143" s="105"/>
      <c r="AJ1143" s="36"/>
      <c r="AK1143" s="36"/>
    </row>
    <row r="1144" spans="30:37" ht="12.75">
      <c r="AD1144" s="36"/>
      <c r="AE1144" s="105"/>
      <c r="AF1144" s="105"/>
      <c r="AG1144" s="105"/>
      <c r="AH1144" s="105"/>
      <c r="AI1144" s="105"/>
      <c r="AJ1144" s="36"/>
      <c r="AK1144" s="36"/>
    </row>
    <row r="1145" spans="30:37" ht="12.75">
      <c r="AD1145" s="36"/>
      <c r="AE1145" s="105"/>
      <c r="AF1145" s="105"/>
      <c r="AG1145" s="105"/>
      <c r="AH1145" s="105"/>
      <c r="AI1145" s="105"/>
      <c r="AJ1145" s="36"/>
      <c r="AK1145" s="36"/>
    </row>
    <row r="1146" spans="30:37" ht="12.75">
      <c r="AD1146" s="36"/>
      <c r="AE1146" s="105"/>
      <c r="AF1146" s="105"/>
      <c r="AG1146" s="105"/>
      <c r="AH1146" s="105"/>
      <c r="AI1146" s="105"/>
      <c r="AJ1146" s="36"/>
      <c r="AK1146" s="36"/>
    </row>
    <row r="1147" spans="30:37" ht="12.75">
      <c r="AD1147" s="36"/>
      <c r="AE1147" s="105"/>
      <c r="AF1147" s="105"/>
      <c r="AG1147" s="105"/>
      <c r="AH1147" s="105"/>
      <c r="AI1147" s="105"/>
      <c r="AJ1147" s="36"/>
      <c r="AK1147" s="36"/>
    </row>
    <row r="1148" spans="30:37" ht="12.75">
      <c r="AD1148" s="36"/>
      <c r="AE1148" s="105"/>
      <c r="AF1148" s="105"/>
      <c r="AG1148" s="105"/>
      <c r="AH1148" s="105"/>
      <c r="AI1148" s="105"/>
      <c r="AJ1148" s="36"/>
      <c r="AK1148" s="36"/>
    </row>
    <row r="1149" spans="30:37" ht="12.75">
      <c r="AD1149" s="36"/>
      <c r="AE1149" s="105"/>
      <c r="AF1149" s="105"/>
      <c r="AG1149" s="105"/>
      <c r="AH1149" s="105"/>
      <c r="AI1149" s="105"/>
      <c r="AJ1149" s="36"/>
      <c r="AK1149" s="36"/>
    </row>
    <row r="1150" spans="30:37" ht="12.75">
      <c r="AD1150" s="36"/>
      <c r="AE1150" s="105"/>
      <c r="AF1150" s="105"/>
      <c r="AG1150" s="105"/>
      <c r="AH1150" s="105"/>
      <c r="AI1150" s="105"/>
      <c r="AJ1150" s="36"/>
      <c r="AK1150" s="36"/>
    </row>
    <row r="1151" spans="30:37" ht="12.75">
      <c r="AD1151" s="36"/>
      <c r="AE1151" s="105"/>
      <c r="AF1151" s="105"/>
      <c r="AG1151" s="105"/>
      <c r="AH1151" s="105"/>
      <c r="AI1151" s="105"/>
      <c r="AJ1151" s="36"/>
      <c r="AK1151" s="36"/>
    </row>
    <row r="1152" spans="30:37" ht="12.75">
      <c r="AD1152" s="36"/>
      <c r="AE1152" s="105"/>
      <c r="AF1152" s="105"/>
      <c r="AG1152" s="105"/>
      <c r="AH1152" s="105"/>
      <c r="AI1152" s="105"/>
      <c r="AJ1152" s="36"/>
      <c r="AK1152" s="36"/>
    </row>
    <row r="1153" spans="30:37" ht="12.75">
      <c r="AD1153" s="36"/>
      <c r="AE1153" s="105"/>
      <c r="AF1153" s="105"/>
      <c r="AG1153" s="105"/>
      <c r="AH1153" s="105"/>
      <c r="AI1153" s="105"/>
      <c r="AJ1153" s="36"/>
      <c r="AK1153" s="36"/>
    </row>
    <row r="1154" spans="30:37" ht="12.75">
      <c r="AD1154" s="36"/>
      <c r="AE1154" s="105"/>
      <c r="AF1154" s="105"/>
      <c r="AG1154" s="105"/>
      <c r="AH1154" s="105"/>
      <c r="AI1154" s="105"/>
      <c r="AJ1154" s="36"/>
      <c r="AK1154" s="36"/>
    </row>
    <row r="1155" spans="30:37" ht="12.75">
      <c r="AD1155" s="36"/>
      <c r="AE1155" s="105"/>
      <c r="AF1155" s="105"/>
      <c r="AG1155" s="105"/>
      <c r="AH1155" s="105"/>
      <c r="AI1155" s="105"/>
      <c r="AJ1155" s="36"/>
      <c r="AK1155" s="36"/>
    </row>
    <row r="1156" spans="30:37" ht="12.75">
      <c r="AD1156" s="36"/>
      <c r="AE1156" s="105"/>
      <c r="AF1156" s="105"/>
      <c r="AG1156" s="105"/>
      <c r="AH1156" s="105"/>
      <c r="AI1156" s="105"/>
      <c r="AJ1156" s="36"/>
      <c r="AK1156" s="36"/>
    </row>
    <row r="1157" spans="30:37" ht="12.75">
      <c r="AD1157" s="36"/>
      <c r="AE1157" s="105"/>
      <c r="AF1157" s="105"/>
      <c r="AG1157" s="105"/>
      <c r="AH1157" s="105"/>
      <c r="AI1157" s="105"/>
      <c r="AJ1157" s="36"/>
      <c r="AK1157" s="36"/>
    </row>
    <row r="1158" spans="30:37" ht="12.75">
      <c r="AD1158" s="36"/>
      <c r="AE1158" s="105"/>
      <c r="AF1158" s="105"/>
      <c r="AG1158" s="105"/>
      <c r="AH1158" s="105"/>
      <c r="AI1158" s="105"/>
      <c r="AJ1158" s="36"/>
      <c r="AK1158" s="36"/>
    </row>
    <row r="1159" spans="30:37" ht="12.75">
      <c r="AD1159" s="36"/>
      <c r="AE1159" s="105"/>
      <c r="AF1159" s="105"/>
      <c r="AG1159" s="105"/>
      <c r="AH1159" s="105"/>
      <c r="AI1159" s="105"/>
      <c r="AJ1159" s="36"/>
      <c r="AK1159" s="36"/>
    </row>
    <row r="1160" spans="30:37" ht="12.75">
      <c r="AD1160" s="36"/>
      <c r="AE1160" s="105"/>
      <c r="AF1160" s="105"/>
      <c r="AG1160" s="105"/>
      <c r="AH1160" s="105"/>
      <c r="AI1160" s="105"/>
      <c r="AJ1160" s="36"/>
      <c r="AK1160" s="36"/>
    </row>
    <row r="1161" spans="30:37" ht="12.75">
      <c r="AD1161" s="36"/>
      <c r="AE1161" s="105"/>
      <c r="AF1161" s="105"/>
      <c r="AG1161" s="105"/>
      <c r="AH1161" s="105"/>
      <c r="AI1161" s="105"/>
      <c r="AJ1161" s="36"/>
      <c r="AK1161" s="36"/>
    </row>
    <row r="1162" spans="30:37" ht="12.75">
      <c r="AD1162" s="36"/>
      <c r="AE1162" s="105"/>
      <c r="AF1162" s="105"/>
      <c r="AG1162" s="105"/>
      <c r="AH1162" s="105"/>
      <c r="AI1162" s="105"/>
      <c r="AJ1162" s="36"/>
      <c r="AK1162" s="36"/>
    </row>
    <row r="1163" spans="30:37" ht="12.75">
      <c r="AD1163" s="36"/>
      <c r="AE1163" s="105"/>
      <c r="AF1163" s="105"/>
      <c r="AG1163" s="105"/>
      <c r="AH1163" s="105"/>
      <c r="AI1163" s="105"/>
      <c r="AJ1163" s="36"/>
      <c r="AK1163" s="36"/>
    </row>
    <row r="1164" spans="30:37" ht="12.75">
      <c r="AD1164" s="36"/>
      <c r="AE1164" s="105"/>
      <c r="AF1164" s="105"/>
      <c r="AG1164" s="105"/>
      <c r="AH1164" s="105"/>
      <c r="AI1164" s="105"/>
      <c r="AJ1164" s="36"/>
      <c r="AK1164" s="36"/>
    </row>
    <row r="1165" spans="30:37" ht="12.75">
      <c r="AD1165" s="36"/>
      <c r="AE1165" s="105"/>
      <c r="AF1165" s="105"/>
      <c r="AG1165" s="105"/>
      <c r="AH1165" s="105"/>
      <c r="AI1165" s="105"/>
      <c r="AJ1165" s="36"/>
      <c r="AK1165" s="36"/>
    </row>
    <row r="1166" spans="30:37" ht="12.75">
      <c r="AD1166" s="36"/>
      <c r="AE1166" s="105"/>
      <c r="AF1166" s="105"/>
      <c r="AG1166" s="105"/>
      <c r="AH1166" s="105"/>
      <c r="AI1166" s="105"/>
      <c r="AJ1166" s="36"/>
      <c r="AK1166" s="36"/>
    </row>
    <row r="1167" spans="30:37" ht="12.75">
      <c r="AD1167" s="36"/>
      <c r="AE1167" s="105"/>
      <c r="AF1167" s="105"/>
      <c r="AG1167" s="105"/>
      <c r="AH1167" s="105"/>
      <c r="AI1167" s="105"/>
      <c r="AJ1167" s="36"/>
      <c r="AK1167" s="36"/>
    </row>
    <row r="1168" spans="30:37" ht="12.75">
      <c r="AD1168" s="36"/>
      <c r="AE1168" s="105"/>
      <c r="AF1168" s="105"/>
      <c r="AG1168" s="105"/>
      <c r="AH1168" s="105"/>
      <c r="AI1168" s="105"/>
      <c r="AJ1168" s="36"/>
      <c r="AK1168" s="36"/>
    </row>
    <row r="1169" spans="30:37" ht="12.75">
      <c r="AD1169" s="36"/>
      <c r="AE1169" s="105"/>
      <c r="AF1169" s="105"/>
      <c r="AG1169" s="105"/>
      <c r="AH1169" s="105"/>
      <c r="AI1169" s="105"/>
      <c r="AJ1169" s="36"/>
      <c r="AK1169" s="36"/>
    </row>
    <row r="1170" spans="30:37" ht="12.75">
      <c r="AD1170" s="36"/>
      <c r="AE1170" s="105"/>
      <c r="AF1170" s="105"/>
      <c r="AG1170" s="105"/>
      <c r="AH1170" s="105"/>
      <c r="AI1170" s="105"/>
      <c r="AJ1170" s="36"/>
      <c r="AK1170" s="36"/>
    </row>
    <row r="1171" spans="30:37" ht="12.75">
      <c r="AD1171" s="36"/>
      <c r="AE1171" s="105"/>
      <c r="AF1171" s="105"/>
      <c r="AG1171" s="105"/>
      <c r="AH1171" s="105"/>
      <c r="AI1171" s="105"/>
      <c r="AJ1171" s="36"/>
      <c r="AK1171" s="36"/>
    </row>
    <row r="1172" spans="30:37" ht="12.75">
      <c r="AD1172" s="36"/>
      <c r="AE1172" s="105"/>
      <c r="AF1172" s="105"/>
      <c r="AG1172" s="105"/>
      <c r="AH1172" s="105"/>
      <c r="AI1172" s="105"/>
      <c r="AJ1172" s="36"/>
      <c r="AK1172" s="36"/>
    </row>
    <row r="1173" spans="30:37" ht="12.75">
      <c r="AD1173" s="36"/>
      <c r="AE1173" s="105"/>
      <c r="AF1173" s="105"/>
      <c r="AG1173" s="105"/>
      <c r="AH1173" s="105"/>
      <c r="AI1173" s="105"/>
      <c r="AJ1173" s="36"/>
      <c r="AK1173" s="36"/>
    </row>
    <row r="1174" spans="30:37" ht="12.75">
      <c r="AD1174" s="36"/>
      <c r="AE1174" s="105"/>
      <c r="AF1174" s="105"/>
      <c r="AG1174" s="105"/>
      <c r="AH1174" s="105"/>
      <c r="AI1174" s="105"/>
      <c r="AJ1174" s="36"/>
      <c r="AK1174" s="36"/>
    </row>
    <row r="1175" spans="30:37" ht="12.75">
      <c r="AD1175" s="36"/>
      <c r="AE1175" s="105"/>
      <c r="AF1175" s="105"/>
      <c r="AG1175" s="105"/>
      <c r="AH1175" s="105"/>
      <c r="AI1175" s="105"/>
      <c r="AJ1175" s="36"/>
      <c r="AK1175" s="36"/>
    </row>
    <row r="1176" spans="30:37" ht="12.75">
      <c r="AD1176" s="36"/>
      <c r="AE1176" s="105"/>
      <c r="AF1176" s="105"/>
      <c r="AG1176" s="105"/>
      <c r="AH1176" s="105"/>
      <c r="AI1176" s="105"/>
      <c r="AJ1176" s="36"/>
      <c r="AK1176" s="36"/>
    </row>
    <row r="1177" spans="30:37" ht="12.75">
      <c r="AD1177" s="36"/>
      <c r="AE1177" s="105"/>
      <c r="AF1177" s="105"/>
      <c r="AG1177" s="105"/>
      <c r="AH1177" s="105"/>
      <c r="AI1177" s="105"/>
      <c r="AJ1177" s="36"/>
      <c r="AK1177" s="36"/>
    </row>
    <row r="1178" spans="30:37" ht="12.75">
      <c r="AD1178" s="36"/>
      <c r="AE1178" s="105"/>
      <c r="AF1178" s="105"/>
      <c r="AG1178" s="105"/>
      <c r="AH1178" s="105"/>
      <c r="AI1178" s="105"/>
      <c r="AJ1178" s="36"/>
      <c r="AK1178" s="36"/>
    </row>
    <row r="1179" spans="30:37" ht="12.75">
      <c r="AD1179" s="36"/>
      <c r="AE1179" s="105"/>
      <c r="AF1179" s="105"/>
      <c r="AG1179" s="105"/>
      <c r="AH1179" s="105"/>
      <c r="AI1179" s="105"/>
      <c r="AJ1179" s="36"/>
      <c r="AK1179" s="36"/>
    </row>
    <row r="1180" spans="30:37" ht="12.75">
      <c r="AD1180" s="36"/>
      <c r="AE1180" s="105"/>
      <c r="AF1180" s="105"/>
      <c r="AG1180" s="105"/>
      <c r="AH1180" s="105"/>
      <c r="AI1180" s="105"/>
      <c r="AJ1180" s="36"/>
      <c r="AK1180" s="36"/>
    </row>
    <row r="1181" spans="30:37" ht="12.75">
      <c r="AD1181" s="36"/>
      <c r="AE1181" s="105"/>
      <c r="AF1181" s="105"/>
      <c r="AG1181" s="105"/>
      <c r="AH1181" s="105"/>
      <c r="AI1181" s="105"/>
      <c r="AJ1181" s="36"/>
      <c r="AK1181" s="36"/>
    </row>
    <row r="1182" spans="30:37" ht="12.75">
      <c r="AD1182" s="36"/>
      <c r="AE1182" s="105"/>
      <c r="AF1182" s="105"/>
      <c r="AG1182" s="105"/>
      <c r="AH1182" s="105"/>
      <c r="AI1182" s="105"/>
      <c r="AJ1182" s="36"/>
      <c r="AK1182" s="36"/>
    </row>
    <row r="1183" spans="30:37" ht="12.75">
      <c r="AD1183" s="36"/>
      <c r="AE1183" s="105"/>
      <c r="AF1183" s="105"/>
      <c r="AG1183" s="105"/>
      <c r="AH1183" s="105"/>
      <c r="AI1183" s="105"/>
      <c r="AJ1183" s="36"/>
      <c r="AK1183" s="36"/>
    </row>
    <row r="1184" spans="30:37" ht="12.75">
      <c r="AD1184" s="36"/>
      <c r="AE1184" s="105"/>
      <c r="AF1184" s="105"/>
      <c r="AG1184" s="105"/>
      <c r="AH1184" s="105"/>
      <c r="AI1184" s="105"/>
      <c r="AJ1184" s="36"/>
      <c r="AK1184" s="36"/>
    </row>
    <row r="1185" spans="30:37" ht="12.75">
      <c r="AD1185" s="36"/>
      <c r="AE1185" s="105"/>
      <c r="AF1185" s="105"/>
      <c r="AG1185" s="105"/>
      <c r="AH1185" s="105"/>
      <c r="AI1185" s="105"/>
      <c r="AJ1185" s="36"/>
      <c r="AK1185" s="36"/>
    </row>
    <row r="1186" spans="30:37" ht="12.75">
      <c r="AD1186" s="36"/>
      <c r="AE1186" s="105"/>
      <c r="AF1186" s="105"/>
      <c r="AG1186" s="105"/>
      <c r="AH1186" s="105"/>
      <c r="AI1186" s="105"/>
      <c r="AJ1186" s="36"/>
      <c r="AK1186" s="36"/>
    </row>
    <row r="1187" spans="30:37" ht="12.75">
      <c r="AD1187" s="36"/>
      <c r="AE1187" s="105"/>
      <c r="AF1187" s="105"/>
      <c r="AG1187" s="105"/>
      <c r="AH1187" s="105"/>
      <c r="AI1187" s="105"/>
      <c r="AJ1187" s="36"/>
      <c r="AK1187" s="36"/>
    </row>
    <row r="1188" spans="30:37" ht="12.75">
      <c r="AD1188" s="36"/>
      <c r="AE1188" s="105"/>
      <c r="AF1188" s="105"/>
      <c r="AG1188" s="105"/>
      <c r="AH1188" s="105"/>
      <c r="AI1188" s="105"/>
      <c r="AJ1188" s="36"/>
      <c r="AK1188" s="36"/>
    </row>
    <row r="1189" spans="30:37" ht="12.75">
      <c r="AD1189" s="36"/>
      <c r="AE1189" s="105"/>
      <c r="AF1189" s="105"/>
      <c r="AG1189" s="105"/>
      <c r="AH1189" s="105"/>
      <c r="AI1189" s="105"/>
      <c r="AJ1189" s="36"/>
      <c r="AK1189" s="36"/>
    </row>
    <row r="1190" spans="30:37" ht="12.75">
      <c r="AD1190" s="36"/>
      <c r="AE1190" s="105"/>
      <c r="AF1190" s="105"/>
      <c r="AG1190" s="105"/>
      <c r="AH1190" s="105"/>
      <c r="AI1190" s="105"/>
      <c r="AJ1190" s="36"/>
      <c r="AK1190" s="36"/>
    </row>
    <row r="1191" spans="30:37" ht="12.75">
      <c r="AD1191" s="36"/>
      <c r="AE1191" s="105"/>
      <c r="AF1191" s="105"/>
      <c r="AG1191" s="105"/>
      <c r="AH1191" s="105"/>
      <c r="AI1191" s="105"/>
      <c r="AJ1191" s="36"/>
      <c r="AK1191" s="36"/>
    </row>
    <row r="1192" spans="30:37" ht="12.75">
      <c r="AD1192" s="36"/>
      <c r="AE1192" s="105"/>
      <c r="AF1192" s="105"/>
      <c r="AG1192" s="105"/>
      <c r="AH1192" s="105"/>
      <c r="AI1192" s="105"/>
      <c r="AJ1192" s="36"/>
      <c r="AK1192" s="36"/>
    </row>
    <row r="1193" spans="30:37" ht="12.75">
      <c r="AD1193" s="36"/>
      <c r="AE1193" s="105"/>
      <c r="AF1193" s="105"/>
      <c r="AG1193" s="105"/>
      <c r="AH1193" s="105"/>
      <c r="AI1193" s="105"/>
      <c r="AJ1193" s="36"/>
      <c r="AK1193" s="36"/>
    </row>
    <row r="1194" spans="30:37" ht="12.75">
      <c r="AD1194" s="36"/>
      <c r="AE1194" s="105"/>
      <c r="AF1194" s="105"/>
      <c r="AG1194" s="105"/>
      <c r="AH1194" s="105"/>
      <c r="AI1194" s="105"/>
      <c r="AJ1194" s="36"/>
      <c r="AK1194" s="36"/>
    </row>
    <row r="1195" spans="30:37" ht="12.75">
      <c r="AD1195" s="36"/>
      <c r="AE1195" s="105"/>
      <c r="AF1195" s="105"/>
      <c r="AG1195" s="105"/>
      <c r="AH1195" s="105"/>
      <c r="AI1195" s="105"/>
      <c r="AJ1195" s="36"/>
      <c r="AK1195" s="36"/>
    </row>
    <row r="1196" spans="30:37" ht="12.75">
      <c r="AD1196" s="36"/>
      <c r="AE1196" s="105"/>
      <c r="AF1196" s="105"/>
      <c r="AG1196" s="105"/>
      <c r="AH1196" s="105"/>
      <c r="AI1196" s="105"/>
      <c r="AJ1196" s="36"/>
      <c r="AK1196" s="36"/>
    </row>
    <row r="1197" spans="30:37" ht="12.75">
      <c r="AD1197" s="36"/>
      <c r="AE1197" s="105"/>
      <c r="AF1197" s="105"/>
      <c r="AG1197" s="105"/>
      <c r="AH1197" s="105"/>
      <c r="AI1197" s="105"/>
      <c r="AJ1197" s="36"/>
      <c r="AK1197" s="36"/>
    </row>
    <row r="1198" spans="30:37" ht="12.75">
      <c r="AD1198" s="36"/>
      <c r="AE1198" s="105"/>
      <c r="AF1198" s="105"/>
      <c r="AG1198" s="105"/>
      <c r="AH1198" s="105"/>
      <c r="AI1198" s="105"/>
      <c r="AJ1198" s="36"/>
      <c r="AK1198" s="36"/>
    </row>
    <row r="1199" spans="30:37" ht="12.75">
      <c r="AD1199" s="36"/>
      <c r="AE1199" s="105"/>
      <c r="AF1199" s="105"/>
      <c r="AG1199" s="105"/>
      <c r="AH1199" s="105"/>
      <c r="AI1199" s="105"/>
      <c r="AJ1199" s="36"/>
      <c r="AK1199" s="36"/>
    </row>
    <row r="1200" spans="30:37" ht="12.75">
      <c r="AD1200" s="36"/>
      <c r="AE1200" s="105"/>
      <c r="AF1200" s="105"/>
      <c r="AG1200" s="105"/>
      <c r="AH1200" s="105"/>
      <c r="AI1200" s="105"/>
      <c r="AJ1200" s="36"/>
      <c r="AK1200" s="36"/>
    </row>
    <row r="1201" spans="30:37" ht="12.75">
      <c r="AD1201" s="36"/>
      <c r="AE1201" s="105"/>
      <c r="AF1201" s="105"/>
      <c r="AG1201" s="105"/>
      <c r="AH1201" s="105"/>
      <c r="AI1201" s="105"/>
      <c r="AJ1201" s="36"/>
      <c r="AK1201" s="36"/>
    </row>
    <row r="1202" spans="30:37" ht="12.75">
      <c r="AD1202" s="36"/>
      <c r="AE1202" s="105"/>
      <c r="AF1202" s="105"/>
      <c r="AG1202" s="105"/>
      <c r="AH1202" s="105"/>
      <c r="AI1202" s="105"/>
      <c r="AJ1202" s="36"/>
      <c r="AK1202" s="36"/>
    </row>
    <row r="1203" spans="30:37" ht="12.75">
      <c r="AD1203" s="36"/>
      <c r="AE1203" s="105"/>
      <c r="AF1203" s="105"/>
      <c r="AG1203" s="105"/>
      <c r="AH1203" s="105"/>
      <c r="AI1203" s="105"/>
      <c r="AJ1203" s="36"/>
      <c r="AK1203" s="36"/>
    </row>
    <row r="1204" spans="30:37" ht="12.75">
      <c r="AD1204" s="36"/>
      <c r="AE1204" s="105"/>
      <c r="AF1204" s="105"/>
      <c r="AG1204" s="105"/>
      <c r="AH1204" s="105"/>
      <c r="AI1204" s="105"/>
      <c r="AJ1204" s="36"/>
      <c r="AK1204" s="36"/>
    </row>
    <row r="1205" spans="30:37" ht="12.75">
      <c r="AD1205" s="36"/>
      <c r="AE1205" s="105"/>
      <c r="AF1205" s="105"/>
      <c r="AG1205" s="105"/>
      <c r="AH1205" s="105"/>
      <c r="AI1205" s="105"/>
      <c r="AJ1205" s="36"/>
      <c r="AK1205" s="36"/>
    </row>
    <row r="1206" spans="30:37" ht="12.75">
      <c r="AD1206" s="36"/>
      <c r="AE1206" s="105"/>
      <c r="AF1206" s="105"/>
      <c r="AG1206" s="105"/>
      <c r="AH1206" s="105"/>
      <c r="AI1206" s="105"/>
      <c r="AJ1206" s="36"/>
      <c r="AK1206" s="36"/>
    </row>
    <row r="1207" spans="30:37" ht="12.75">
      <c r="AD1207" s="36"/>
      <c r="AE1207" s="105"/>
      <c r="AF1207" s="105"/>
      <c r="AG1207" s="105"/>
      <c r="AH1207" s="105"/>
      <c r="AI1207" s="105"/>
      <c r="AJ1207" s="36"/>
      <c r="AK1207" s="36"/>
    </row>
    <row r="1208" spans="30:37" ht="12.75">
      <c r="AD1208" s="36"/>
      <c r="AE1208" s="105"/>
      <c r="AF1208" s="105"/>
      <c r="AG1208" s="105"/>
      <c r="AH1208" s="105"/>
      <c r="AI1208" s="105"/>
      <c r="AJ1208" s="36"/>
      <c r="AK1208" s="36"/>
    </row>
    <row r="1209" spans="30:37" ht="12.75">
      <c r="AD1209" s="36"/>
      <c r="AE1209" s="105"/>
      <c r="AF1209" s="105"/>
      <c r="AG1209" s="105"/>
      <c r="AH1209" s="105"/>
      <c r="AI1209" s="105"/>
      <c r="AJ1209" s="36"/>
      <c r="AK1209" s="36"/>
    </row>
    <row r="1210" spans="30:37" ht="12.75">
      <c r="AD1210" s="36"/>
      <c r="AE1210" s="105"/>
      <c r="AF1210" s="105"/>
      <c r="AG1210" s="105"/>
      <c r="AH1210" s="105"/>
      <c r="AI1210" s="105"/>
      <c r="AJ1210" s="36"/>
      <c r="AK1210" s="36"/>
    </row>
    <row r="1211" spans="30:37" ht="12.75">
      <c r="AD1211" s="36"/>
      <c r="AE1211" s="105"/>
      <c r="AF1211" s="105"/>
      <c r="AG1211" s="105"/>
      <c r="AH1211" s="105"/>
      <c r="AI1211" s="105"/>
      <c r="AJ1211" s="36"/>
      <c r="AK1211" s="36"/>
    </row>
    <row r="1212" spans="30:37" ht="12.75">
      <c r="AD1212" s="36"/>
      <c r="AE1212" s="105"/>
      <c r="AF1212" s="105"/>
      <c r="AG1212" s="105"/>
      <c r="AH1212" s="105"/>
      <c r="AI1212" s="105"/>
      <c r="AJ1212" s="36"/>
      <c r="AK1212" s="36"/>
    </row>
    <row r="1213" spans="30:37" ht="12.75">
      <c r="AD1213" s="36"/>
      <c r="AE1213" s="105"/>
      <c r="AF1213" s="105"/>
      <c r="AG1213" s="105"/>
      <c r="AH1213" s="105"/>
      <c r="AI1213" s="105"/>
      <c r="AJ1213" s="36"/>
      <c r="AK1213" s="36"/>
    </row>
    <row r="1214" spans="30:37" ht="12.75">
      <c r="AD1214" s="36"/>
      <c r="AF1214" s="105"/>
      <c r="AG1214" s="105"/>
      <c r="AH1214" s="105"/>
      <c r="AI1214" s="105"/>
      <c r="AJ1214" s="36"/>
      <c r="AK1214" s="36"/>
    </row>
    <row r="1215" spans="30:37" ht="12.75">
      <c r="AD1215" s="36"/>
      <c r="AF1215" s="105"/>
      <c r="AG1215" s="105"/>
      <c r="AH1215" s="105"/>
      <c r="AI1215" s="105"/>
      <c r="AJ1215" s="36"/>
      <c r="AK1215" s="36"/>
    </row>
    <row r="1216" spans="30:37" ht="12.75">
      <c r="AD1216" s="36"/>
      <c r="AF1216" s="105"/>
      <c r="AG1216" s="105"/>
      <c r="AH1216" s="105"/>
      <c r="AI1216" s="105"/>
      <c r="AJ1216" s="36"/>
      <c r="AK1216" s="36"/>
    </row>
    <row r="1217" spans="30:37" ht="12.75">
      <c r="AD1217" s="36"/>
      <c r="AF1217" s="105"/>
      <c r="AG1217" s="105"/>
      <c r="AH1217" s="105"/>
      <c r="AI1217" s="105"/>
      <c r="AJ1217" s="36"/>
      <c r="AK1217" s="36"/>
    </row>
    <row r="1218" spans="30:37" ht="12.75">
      <c r="AD1218" s="36"/>
      <c r="AF1218" s="105"/>
      <c r="AG1218" s="105"/>
      <c r="AH1218" s="105"/>
      <c r="AI1218" s="105"/>
      <c r="AJ1218" s="36"/>
      <c r="AK1218" s="36"/>
    </row>
    <row r="1219" spans="30:37" ht="12.75">
      <c r="AD1219" s="36"/>
      <c r="AF1219" s="105"/>
      <c r="AG1219" s="105"/>
      <c r="AH1219" s="105"/>
      <c r="AI1219" s="105"/>
      <c r="AJ1219" s="36"/>
      <c r="AK1219" s="36"/>
    </row>
    <row r="1220" spans="30:37" ht="12.75">
      <c r="AD1220" s="36"/>
      <c r="AF1220" s="105"/>
      <c r="AG1220" s="105"/>
      <c r="AH1220" s="105"/>
      <c r="AI1220" s="105"/>
      <c r="AJ1220" s="36"/>
      <c r="AK1220" s="36"/>
    </row>
    <row r="1221" spans="30:37" ht="12.75">
      <c r="AD1221" s="36"/>
      <c r="AF1221" s="105"/>
      <c r="AG1221" s="105"/>
      <c r="AH1221" s="105"/>
      <c r="AI1221" s="105"/>
      <c r="AJ1221" s="36"/>
      <c r="AK1221" s="36"/>
    </row>
    <row r="1222" spans="30:37" ht="12.75">
      <c r="AD1222" s="36"/>
      <c r="AF1222" s="105"/>
      <c r="AG1222" s="105"/>
      <c r="AH1222" s="105"/>
      <c r="AI1222" s="105"/>
      <c r="AJ1222" s="36"/>
      <c r="AK1222" s="36"/>
    </row>
    <row r="1223" spans="30:37" ht="12.75">
      <c r="AD1223" s="36"/>
      <c r="AF1223" s="105"/>
      <c r="AG1223" s="105"/>
      <c r="AH1223" s="105"/>
      <c r="AI1223" s="105"/>
      <c r="AJ1223" s="36"/>
      <c r="AK1223" s="36"/>
    </row>
    <row r="1224" spans="30:37" ht="12.75">
      <c r="AD1224" s="36"/>
      <c r="AF1224" s="105"/>
      <c r="AG1224" s="105"/>
      <c r="AH1224" s="105"/>
      <c r="AI1224" s="105"/>
      <c r="AJ1224" s="36"/>
      <c r="AK1224" s="36"/>
    </row>
    <row r="1225" spans="30:37" ht="12.75">
      <c r="AD1225" s="36"/>
      <c r="AF1225" s="105"/>
      <c r="AG1225" s="105"/>
      <c r="AH1225" s="105"/>
      <c r="AI1225" s="105"/>
      <c r="AJ1225" s="36"/>
      <c r="AK1225" s="36"/>
    </row>
    <row r="1226" spans="30:37" ht="12.75">
      <c r="AD1226" s="36"/>
      <c r="AF1226" s="105"/>
      <c r="AG1226" s="105"/>
      <c r="AH1226" s="105"/>
      <c r="AI1226" s="105"/>
      <c r="AJ1226" s="36"/>
      <c r="AK1226" s="36"/>
    </row>
    <row r="1227" spans="30:37" ht="12.75">
      <c r="AD1227" s="36"/>
      <c r="AF1227" s="105"/>
      <c r="AG1227" s="105"/>
      <c r="AH1227" s="105"/>
      <c r="AI1227" s="105"/>
      <c r="AJ1227" s="36"/>
      <c r="AK1227" s="36"/>
    </row>
    <row r="1228" spans="30:37" ht="12.75">
      <c r="AD1228" s="36"/>
      <c r="AF1228" s="105"/>
      <c r="AG1228" s="105"/>
      <c r="AH1228" s="105"/>
      <c r="AI1228" s="105"/>
      <c r="AJ1228" s="36"/>
      <c r="AK1228" s="36"/>
    </row>
    <row r="1229" spans="30:37" ht="12.75">
      <c r="AD1229" s="36"/>
      <c r="AF1229" s="105"/>
      <c r="AG1229" s="105"/>
      <c r="AH1229" s="105"/>
      <c r="AI1229" s="105"/>
      <c r="AJ1229" s="36"/>
      <c r="AK1229" s="36"/>
    </row>
    <row r="1230" spans="30:37" ht="12.75">
      <c r="AD1230" s="36"/>
      <c r="AF1230" s="105"/>
      <c r="AG1230" s="105"/>
      <c r="AH1230" s="105"/>
      <c r="AI1230" s="105"/>
      <c r="AJ1230" s="36"/>
      <c r="AK1230" s="36"/>
    </row>
    <row r="1231" spans="30:37" ht="12.75">
      <c r="AD1231" s="36"/>
      <c r="AF1231" s="105"/>
      <c r="AG1231" s="105"/>
      <c r="AH1231" s="105"/>
      <c r="AI1231" s="105"/>
      <c r="AJ1231" s="36"/>
      <c r="AK1231" s="36"/>
    </row>
    <row r="1232" spans="30:37" ht="12.75">
      <c r="AD1232" s="36"/>
      <c r="AF1232" s="105"/>
      <c r="AG1232" s="105"/>
      <c r="AH1232" s="105"/>
      <c r="AI1232" s="105"/>
      <c r="AJ1232" s="36"/>
      <c r="AK1232" s="36"/>
    </row>
    <row r="1233" spans="30:37" ht="12.75">
      <c r="AD1233" s="36"/>
      <c r="AF1233" s="105"/>
      <c r="AG1233" s="105"/>
      <c r="AH1233" s="105"/>
      <c r="AI1233" s="105"/>
      <c r="AJ1233" s="36"/>
      <c r="AK1233" s="36"/>
    </row>
    <row r="1234" spans="30:37" ht="12.75">
      <c r="AD1234" s="36"/>
      <c r="AF1234" s="105"/>
      <c r="AG1234" s="105"/>
      <c r="AH1234" s="105"/>
      <c r="AI1234" s="105"/>
      <c r="AJ1234" s="36"/>
      <c r="AK1234" s="36"/>
    </row>
    <row r="1235" spans="30:37" ht="12.75">
      <c r="AD1235" s="36"/>
      <c r="AF1235" s="105"/>
      <c r="AG1235" s="105"/>
      <c r="AH1235" s="105"/>
      <c r="AI1235" s="105"/>
      <c r="AJ1235" s="36"/>
      <c r="AK1235" s="36"/>
    </row>
    <row r="1236" spans="30:37" ht="12.75">
      <c r="AD1236" s="36"/>
      <c r="AF1236" s="105"/>
      <c r="AG1236" s="105"/>
      <c r="AH1236" s="105"/>
      <c r="AI1236" s="105"/>
      <c r="AJ1236" s="36"/>
      <c r="AK1236" s="36"/>
    </row>
    <row r="1237" spans="30:37" ht="12.75">
      <c r="AD1237" s="36"/>
      <c r="AF1237" s="105"/>
      <c r="AG1237" s="105"/>
      <c r="AH1237" s="105"/>
      <c r="AI1237" s="105"/>
      <c r="AJ1237" s="36"/>
      <c r="AK1237" s="36"/>
    </row>
    <row r="1238" spans="30:37" ht="12.75">
      <c r="AD1238" s="36"/>
      <c r="AF1238" s="105"/>
      <c r="AG1238" s="105"/>
      <c r="AH1238" s="105"/>
      <c r="AI1238" s="105"/>
      <c r="AJ1238" s="36"/>
      <c r="AK1238" s="36"/>
    </row>
    <row r="1239" spans="30:37" ht="12.75">
      <c r="AD1239" s="36"/>
      <c r="AF1239" s="105"/>
      <c r="AG1239" s="105"/>
      <c r="AH1239" s="105"/>
      <c r="AI1239" s="105"/>
      <c r="AJ1239" s="36"/>
      <c r="AK1239" s="36"/>
    </row>
    <row r="1240" spans="30:37" ht="12.75">
      <c r="AD1240" s="36"/>
      <c r="AF1240" s="105"/>
      <c r="AG1240" s="105"/>
      <c r="AH1240" s="105"/>
      <c r="AI1240" s="105"/>
      <c r="AJ1240" s="36"/>
      <c r="AK1240" s="36"/>
    </row>
    <row r="1241" spans="30:37" ht="12.75">
      <c r="AD1241" s="36"/>
      <c r="AF1241" s="105"/>
      <c r="AG1241" s="105"/>
      <c r="AH1241" s="105"/>
      <c r="AI1241" s="105"/>
      <c r="AJ1241" s="36"/>
      <c r="AK1241" s="36"/>
    </row>
    <row r="1242" spans="30:37" ht="12.75">
      <c r="AD1242" s="36"/>
      <c r="AF1242" s="105"/>
      <c r="AG1242" s="105"/>
      <c r="AH1242" s="105"/>
      <c r="AI1242" s="105"/>
      <c r="AJ1242" s="36"/>
      <c r="AK1242" s="36"/>
    </row>
    <row r="1243" spans="30:37" ht="12.75">
      <c r="AD1243" s="36"/>
      <c r="AF1243" s="105"/>
      <c r="AG1243" s="105"/>
      <c r="AH1243" s="105"/>
      <c r="AI1243" s="105"/>
      <c r="AJ1243" s="36"/>
      <c r="AK1243" s="36"/>
    </row>
    <row r="1244" spans="30:37" ht="12.75">
      <c r="AD1244" s="36"/>
      <c r="AF1244" s="105"/>
      <c r="AG1244" s="105"/>
      <c r="AH1244" s="105"/>
      <c r="AI1244" s="105"/>
      <c r="AJ1244" s="36"/>
      <c r="AK1244" s="36"/>
    </row>
    <row r="1245" spans="30:37" ht="12.75">
      <c r="AD1245" s="36"/>
      <c r="AF1245" s="105"/>
      <c r="AG1245" s="105"/>
      <c r="AH1245" s="105"/>
      <c r="AI1245" s="105"/>
      <c r="AJ1245" s="36"/>
      <c r="AK1245" s="36"/>
    </row>
    <row r="1246" spans="30:37" ht="12.75">
      <c r="AD1246" s="36"/>
      <c r="AF1246" s="105"/>
      <c r="AG1246" s="105"/>
      <c r="AH1246" s="105"/>
      <c r="AI1246" s="105"/>
      <c r="AJ1246" s="36"/>
      <c r="AK1246" s="36"/>
    </row>
    <row r="1247" spans="30:37" ht="12.75">
      <c r="AD1247" s="36"/>
      <c r="AF1247" s="105"/>
      <c r="AG1247" s="105"/>
      <c r="AH1247" s="105"/>
      <c r="AI1247" s="105"/>
      <c r="AJ1247" s="36"/>
      <c r="AK1247" s="36"/>
    </row>
    <row r="1248" spans="30:37" ht="12.75">
      <c r="AD1248" s="36"/>
      <c r="AF1248" s="105"/>
      <c r="AG1248" s="105"/>
      <c r="AH1248" s="105"/>
      <c r="AI1248" s="105"/>
      <c r="AJ1248" s="36"/>
      <c r="AK1248" s="36"/>
    </row>
    <row r="1249" spans="30:37" ht="12.75">
      <c r="AD1249" s="36"/>
      <c r="AF1249" s="105"/>
      <c r="AG1249" s="105"/>
      <c r="AH1249" s="105"/>
      <c r="AI1249" s="105"/>
      <c r="AJ1249" s="36"/>
      <c r="AK1249" s="36"/>
    </row>
    <row r="1250" spans="30:37" ht="12.75">
      <c r="AD1250" s="36"/>
      <c r="AF1250" s="105"/>
      <c r="AG1250" s="105"/>
      <c r="AH1250" s="105"/>
      <c r="AI1250" s="105"/>
      <c r="AJ1250" s="36"/>
      <c r="AK1250" s="36"/>
    </row>
    <row r="1251" spans="30:37" ht="12.75">
      <c r="AD1251" s="36"/>
      <c r="AF1251" s="105"/>
      <c r="AG1251" s="105"/>
      <c r="AH1251" s="105"/>
      <c r="AI1251" s="105"/>
      <c r="AJ1251" s="36"/>
      <c r="AK1251" s="36"/>
    </row>
    <row r="1252" spans="30:37" ht="12.75">
      <c r="AD1252" s="36"/>
      <c r="AF1252" s="105"/>
      <c r="AG1252" s="105"/>
      <c r="AH1252" s="105"/>
      <c r="AI1252" s="105"/>
      <c r="AJ1252" s="36"/>
      <c r="AK1252" s="36"/>
    </row>
    <row r="1253" spans="30:37" ht="12.75">
      <c r="AD1253" s="36"/>
      <c r="AF1253" s="105"/>
      <c r="AG1253" s="105"/>
      <c r="AH1253" s="105"/>
      <c r="AI1253" s="105"/>
      <c r="AJ1253" s="36"/>
      <c r="AK1253" s="36"/>
    </row>
    <row r="1254" spans="30:37" ht="12.75">
      <c r="AD1254" s="36"/>
      <c r="AF1254" s="105"/>
      <c r="AG1254" s="105"/>
      <c r="AH1254" s="105"/>
      <c r="AI1254" s="105"/>
      <c r="AJ1254" s="36"/>
      <c r="AK1254" s="36"/>
    </row>
    <row r="1255" spans="30:37" ht="12.75">
      <c r="AD1255" s="36"/>
      <c r="AF1255" s="105"/>
      <c r="AG1255" s="105"/>
      <c r="AH1255" s="105"/>
      <c r="AI1255" s="105"/>
      <c r="AJ1255" s="36"/>
      <c r="AK1255" s="36"/>
    </row>
    <row r="1256" spans="30:37" ht="12.75">
      <c r="AD1256" s="36"/>
      <c r="AF1256" s="105"/>
      <c r="AG1256" s="105"/>
      <c r="AH1256" s="105"/>
      <c r="AI1256" s="105"/>
      <c r="AJ1256" s="36"/>
      <c r="AK1256" s="36"/>
    </row>
    <row r="1257" spans="30:37" ht="12.75">
      <c r="AD1257" s="36"/>
      <c r="AF1257" s="105"/>
      <c r="AG1257" s="105"/>
      <c r="AH1257" s="105"/>
      <c r="AI1257" s="105"/>
      <c r="AJ1257" s="36"/>
      <c r="AK1257" s="36"/>
    </row>
    <row r="1258" spans="30:37" ht="12.75">
      <c r="AD1258" s="36"/>
      <c r="AF1258" s="105"/>
      <c r="AG1258" s="105"/>
      <c r="AH1258" s="105"/>
      <c r="AI1258" s="105"/>
      <c r="AJ1258" s="36"/>
      <c r="AK1258" s="36"/>
    </row>
    <row r="1259" spans="30:37" ht="12.75">
      <c r="AD1259" s="36"/>
      <c r="AF1259" s="105"/>
      <c r="AG1259" s="105"/>
      <c r="AH1259" s="105"/>
      <c r="AI1259" s="105"/>
      <c r="AJ1259" s="36"/>
      <c r="AK1259" s="36"/>
    </row>
    <row r="1260" spans="30:37" ht="12.75">
      <c r="AD1260" s="36"/>
      <c r="AF1260" s="105"/>
      <c r="AG1260" s="105"/>
      <c r="AH1260" s="105"/>
      <c r="AI1260" s="105"/>
      <c r="AJ1260" s="36"/>
      <c r="AK1260" s="36"/>
    </row>
    <row r="1261" spans="30:37" ht="12.75">
      <c r="AD1261" s="36"/>
      <c r="AF1261" s="105"/>
      <c r="AG1261" s="105"/>
      <c r="AH1261" s="105"/>
      <c r="AI1261" s="105"/>
      <c r="AJ1261" s="36"/>
      <c r="AK1261" s="36"/>
    </row>
    <row r="1262" spans="30:37" ht="12.75">
      <c r="AD1262" s="36"/>
      <c r="AF1262" s="105"/>
      <c r="AG1262" s="105"/>
      <c r="AH1262" s="105"/>
      <c r="AI1262" s="105"/>
      <c r="AJ1262" s="36"/>
      <c r="AK1262" s="36"/>
    </row>
    <row r="1263" spans="30:37" ht="12.75">
      <c r="AD1263" s="36"/>
      <c r="AF1263" s="105"/>
      <c r="AG1263" s="105"/>
      <c r="AH1263" s="105"/>
      <c r="AI1263" s="105"/>
      <c r="AJ1263" s="36"/>
      <c r="AK1263" s="36"/>
    </row>
    <row r="1264" spans="30:37" ht="12.75">
      <c r="AD1264" s="36"/>
      <c r="AF1264" s="105"/>
      <c r="AG1264" s="105"/>
      <c r="AH1264" s="105"/>
      <c r="AI1264" s="105"/>
      <c r="AJ1264" s="36"/>
      <c r="AK1264" s="36"/>
    </row>
    <row r="1265" spans="30:37" ht="12.75">
      <c r="AD1265" s="36"/>
      <c r="AF1265" s="105"/>
      <c r="AG1265" s="105"/>
      <c r="AH1265" s="105"/>
      <c r="AI1265" s="105"/>
      <c r="AJ1265" s="36"/>
      <c r="AK1265" s="36"/>
    </row>
    <row r="1266" spans="30:37" ht="12.75">
      <c r="AD1266" s="36"/>
      <c r="AF1266" s="105"/>
      <c r="AG1266" s="105"/>
      <c r="AH1266" s="105"/>
      <c r="AI1266" s="105"/>
      <c r="AJ1266" s="36"/>
      <c r="AK1266" s="36"/>
    </row>
    <row r="1267" spans="30:37" ht="12.75">
      <c r="AD1267" s="36"/>
      <c r="AF1267" s="105"/>
      <c r="AG1267" s="105"/>
      <c r="AH1267" s="105"/>
      <c r="AI1267" s="105"/>
      <c r="AJ1267" s="36"/>
      <c r="AK1267" s="36"/>
    </row>
    <row r="1268" spans="30:37" ht="12.75">
      <c r="AD1268" s="36"/>
      <c r="AF1268" s="105"/>
      <c r="AG1268" s="105"/>
      <c r="AH1268" s="105"/>
      <c r="AI1268" s="105"/>
      <c r="AJ1268" s="36"/>
      <c r="AK1268" s="36"/>
    </row>
    <row r="1269" spans="30:37" ht="12.75">
      <c r="AD1269" s="36"/>
      <c r="AF1269" s="105"/>
      <c r="AG1269" s="105"/>
      <c r="AH1269" s="105"/>
      <c r="AI1269" s="105"/>
      <c r="AJ1269" s="36"/>
      <c r="AK1269" s="36"/>
    </row>
    <row r="1270" spans="30:37" ht="12.75">
      <c r="AD1270" s="36"/>
      <c r="AF1270" s="105"/>
      <c r="AG1270" s="105"/>
      <c r="AH1270" s="105"/>
      <c r="AI1270" s="105"/>
      <c r="AJ1270" s="36"/>
      <c r="AK1270" s="36"/>
    </row>
    <row r="1271" spans="30:37" ht="12.75">
      <c r="AD1271" s="36"/>
      <c r="AF1271" s="105"/>
      <c r="AG1271" s="105"/>
      <c r="AH1271" s="105"/>
      <c r="AI1271" s="105"/>
      <c r="AJ1271" s="36"/>
      <c r="AK1271" s="36"/>
    </row>
    <row r="1272" spans="30:37" ht="12.75">
      <c r="AD1272" s="36"/>
      <c r="AF1272" s="105"/>
      <c r="AG1272" s="105"/>
      <c r="AH1272" s="105"/>
      <c r="AI1272" s="105"/>
      <c r="AJ1272" s="36"/>
      <c r="AK1272" s="36"/>
    </row>
    <row r="1273" spans="30:37" ht="12.75">
      <c r="AD1273" s="36"/>
      <c r="AF1273" s="105"/>
      <c r="AG1273" s="105"/>
      <c r="AH1273" s="105"/>
      <c r="AI1273" s="105"/>
      <c r="AJ1273" s="36"/>
      <c r="AK1273" s="36"/>
    </row>
    <row r="1274" spans="30:37" ht="12.75">
      <c r="AD1274" s="36"/>
      <c r="AF1274" s="105"/>
      <c r="AG1274" s="105"/>
      <c r="AH1274" s="105"/>
      <c r="AI1274" s="105"/>
      <c r="AJ1274" s="36"/>
      <c r="AK1274" s="36"/>
    </row>
    <row r="1275" spans="30:37" ht="12.75">
      <c r="AD1275" s="36"/>
      <c r="AF1275" s="105"/>
      <c r="AG1275" s="105"/>
      <c r="AH1275" s="105"/>
      <c r="AI1275" s="105"/>
      <c r="AJ1275" s="36"/>
      <c r="AK1275" s="36"/>
    </row>
    <row r="1276" spans="30:37" ht="12.75">
      <c r="AD1276" s="36"/>
      <c r="AF1276" s="105"/>
      <c r="AG1276" s="105"/>
      <c r="AH1276" s="105"/>
      <c r="AI1276" s="105"/>
      <c r="AJ1276" s="36"/>
      <c r="AK1276" s="36"/>
    </row>
    <row r="1277" spans="30:37" ht="12.75">
      <c r="AD1277" s="36"/>
      <c r="AF1277" s="105"/>
      <c r="AG1277" s="105"/>
      <c r="AH1277" s="105"/>
      <c r="AI1277" s="105"/>
      <c r="AJ1277" s="36"/>
      <c r="AK1277" s="36"/>
    </row>
    <row r="1278" spans="30:37" ht="12.75">
      <c r="AD1278" s="36"/>
      <c r="AF1278" s="105"/>
      <c r="AG1278" s="105"/>
      <c r="AH1278" s="105"/>
      <c r="AI1278" s="105"/>
      <c r="AJ1278" s="36"/>
      <c r="AK1278" s="36"/>
    </row>
    <row r="1279" spans="30:37" ht="12.75">
      <c r="AD1279" s="36"/>
      <c r="AF1279" s="105"/>
      <c r="AG1279" s="105"/>
      <c r="AH1279" s="105"/>
      <c r="AI1279" s="105"/>
      <c r="AJ1279" s="36"/>
      <c r="AK1279" s="36"/>
    </row>
    <row r="1280" spans="30:37" ht="12.75">
      <c r="AD1280" s="36"/>
      <c r="AF1280" s="105"/>
      <c r="AG1280" s="105"/>
      <c r="AH1280" s="105"/>
      <c r="AI1280" s="105"/>
      <c r="AJ1280" s="36"/>
      <c r="AK1280" s="36"/>
    </row>
    <row r="1281" spans="30:37" ht="12.75">
      <c r="AD1281" s="36"/>
      <c r="AF1281" s="105"/>
      <c r="AG1281" s="105"/>
      <c r="AH1281" s="105"/>
      <c r="AI1281" s="105"/>
      <c r="AJ1281" s="36"/>
      <c r="AK1281" s="36"/>
    </row>
    <row r="1282" spans="30:37" ht="12.75">
      <c r="AD1282" s="36"/>
      <c r="AF1282" s="105"/>
      <c r="AG1282" s="105"/>
      <c r="AH1282" s="105"/>
      <c r="AI1282" s="105"/>
      <c r="AJ1282" s="36"/>
      <c r="AK1282" s="36"/>
    </row>
    <row r="1283" spans="30:37" ht="12.75">
      <c r="AD1283" s="36"/>
      <c r="AF1283" s="105"/>
      <c r="AG1283" s="105"/>
      <c r="AH1283" s="105"/>
      <c r="AI1283" s="105"/>
      <c r="AJ1283" s="36"/>
      <c r="AK1283" s="36"/>
    </row>
    <row r="1284" spans="30:37" ht="12.75">
      <c r="AD1284" s="36"/>
      <c r="AF1284" s="105"/>
      <c r="AG1284" s="105"/>
      <c r="AH1284" s="105"/>
      <c r="AI1284" s="105"/>
      <c r="AJ1284" s="36"/>
      <c r="AK1284" s="36"/>
    </row>
    <row r="1285" spans="30:37" ht="12.75">
      <c r="AD1285" s="36"/>
      <c r="AF1285" s="105"/>
      <c r="AG1285" s="105"/>
      <c r="AH1285" s="105"/>
      <c r="AI1285" s="105"/>
      <c r="AJ1285" s="36"/>
      <c r="AK1285" s="36"/>
    </row>
    <row r="1286" spans="30:37" ht="12.75">
      <c r="AD1286" s="36"/>
      <c r="AF1286" s="105"/>
      <c r="AG1286" s="105"/>
      <c r="AH1286" s="105"/>
      <c r="AI1286" s="105"/>
      <c r="AJ1286" s="36"/>
      <c r="AK1286" s="36"/>
    </row>
    <row r="1287" spans="30:37" ht="12.75">
      <c r="AD1287" s="36"/>
      <c r="AF1287" s="105"/>
      <c r="AG1287" s="105"/>
      <c r="AH1287" s="105"/>
      <c r="AI1287" s="105"/>
      <c r="AJ1287" s="36"/>
      <c r="AK1287" s="36"/>
    </row>
    <row r="1288" spans="30:37" ht="12.75">
      <c r="AD1288" s="36"/>
      <c r="AF1288" s="105"/>
      <c r="AG1288" s="105"/>
      <c r="AH1288" s="105"/>
      <c r="AI1288" s="105"/>
      <c r="AJ1288" s="36"/>
      <c r="AK1288" s="36"/>
    </row>
    <row r="1289" spans="30:37" ht="12.75">
      <c r="AD1289" s="36"/>
      <c r="AF1289" s="105"/>
      <c r="AG1289" s="105"/>
      <c r="AH1289" s="105"/>
      <c r="AI1289" s="105"/>
      <c r="AJ1289" s="36"/>
      <c r="AK1289" s="36"/>
    </row>
    <row r="1290" spans="30:37" ht="12.75">
      <c r="AD1290" s="36"/>
      <c r="AF1290" s="105"/>
      <c r="AG1290" s="105"/>
      <c r="AH1290" s="105"/>
      <c r="AI1290" s="105"/>
      <c r="AJ1290" s="36"/>
      <c r="AK1290" s="36"/>
    </row>
    <row r="1291" spans="30:37" ht="12.75">
      <c r="AD1291" s="36"/>
      <c r="AF1291" s="105"/>
      <c r="AG1291" s="105"/>
      <c r="AH1291" s="105"/>
      <c r="AI1291" s="105"/>
      <c r="AJ1291" s="36"/>
      <c r="AK1291" s="36"/>
    </row>
    <row r="1292" spans="30:37" ht="12.75">
      <c r="AD1292" s="36"/>
      <c r="AF1292" s="105"/>
      <c r="AG1292" s="105"/>
      <c r="AH1292" s="105"/>
      <c r="AI1292" s="105"/>
      <c r="AJ1292" s="36"/>
      <c r="AK1292" s="36"/>
    </row>
    <row r="1293" spans="30:37" ht="12.75">
      <c r="AD1293" s="36"/>
      <c r="AF1293" s="105"/>
      <c r="AG1293" s="105"/>
      <c r="AH1293" s="105"/>
      <c r="AI1293" s="105"/>
      <c r="AJ1293" s="36"/>
      <c r="AK1293" s="36"/>
    </row>
    <row r="1294" spans="30:37" ht="12.75">
      <c r="AD1294" s="36"/>
      <c r="AF1294" s="105"/>
      <c r="AG1294" s="105"/>
      <c r="AH1294" s="105"/>
      <c r="AI1294" s="105"/>
      <c r="AJ1294" s="36"/>
      <c r="AK1294" s="36"/>
    </row>
    <row r="1295" spans="30:37" ht="12.75">
      <c r="AD1295" s="36"/>
      <c r="AF1295" s="105"/>
      <c r="AG1295" s="105"/>
      <c r="AH1295" s="105"/>
      <c r="AI1295" s="105"/>
      <c r="AJ1295" s="36"/>
      <c r="AK1295" s="36"/>
    </row>
    <row r="1296" spans="30:37" ht="12.75">
      <c r="AD1296" s="36"/>
      <c r="AF1296" s="105"/>
      <c r="AG1296" s="105"/>
      <c r="AH1296" s="105"/>
      <c r="AI1296" s="105"/>
      <c r="AJ1296" s="36"/>
      <c r="AK1296" s="36"/>
    </row>
    <row r="1297" spans="30:37" ht="12.75">
      <c r="AD1297" s="36"/>
      <c r="AF1297" s="105"/>
      <c r="AG1297" s="105"/>
      <c r="AH1297" s="105"/>
      <c r="AI1297" s="105"/>
      <c r="AJ1297" s="36"/>
      <c r="AK1297" s="36"/>
    </row>
    <row r="1298" spans="30:37" ht="12.75">
      <c r="AD1298" s="36"/>
      <c r="AF1298" s="105"/>
      <c r="AG1298" s="105"/>
      <c r="AH1298" s="105"/>
      <c r="AI1298" s="105"/>
      <c r="AJ1298" s="36"/>
      <c r="AK1298" s="36"/>
    </row>
    <row r="1299" spans="30:37" ht="12.75">
      <c r="AD1299" s="36"/>
      <c r="AF1299" s="105"/>
      <c r="AG1299" s="105"/>
      <c r="AH1299" s="105"/>
      <c r="AI1299" s="105"/>
      <c r="AJ1299" s="36"/>
      <c r="AK1299" s="36"/>
    </row>
    <row r="1300" spans="30:37" ht="12.75">
      <c r="AD1300" s="36"/>
      <c r="AF1300" s="105"/>
      <c r="AG1300" s="105"/>
      <c r="AH1300" s="105"/>
      <c r="AI1300" s="105"/>
      <c r="AJ1300" s="36"/>
      <c r="AK1300" s="36"/>
    </row>
    <row r="1301" spans="30:37" ht="12.75">
      <c r="AD1301" s="36"/>
      <c r="AF1301" s="105"/>
      <c r="AG1301" s="105"/>
      <c r="AH1301" s="105"/>
      <c r="AI1301" s="105"/>
      <c r="AJ1301" s="36"/>
      <c r="AK1301" s="36"/>
    </row>
    <row r="1302" spans="30:37" ht="12.75">
      <c r="AD1302" s="36"/>
      <c r="AF1302" s="105"/>
      <c r="AG1302" s="105"/>
      <c r="AH1302" s="105"/>
      <c r="AI1302" s="105"/>
      <c r="AJ1302" s="36"/>
      <c r="AK1302" s="36"/>
    </row>
    <row r="1303" spans="30:37" ht="12.75">
      <c r="AD1303" s="36"/>
      <c r="AF1303" s="105"/>
      <c r="AG1303" s="105"/>
      <c r="AH1303" s="105"/>
      <c r="AI1303" s="105"/>
      <c r="AJ1303" s="36"/>
      <c r="AK1303" s="36"/>
    </row>
    <row r="1304" spans="30:37" ht="12.75">
      <c r="AD1304" s="36"/>
      <c r="AF1304" s="105"/>
      <c r="AG1304" s="105"/>
      <c r="AH1304" s="105"/>
      <c r="AI1304" s="105"/>
      <c r="AJ1304" s="36"/>
      <c r="AK1304" s="36"/>
    </row>
    <row r="1305" spans="30:37" ht="12.75">
      <c r="AD1305" s="36"/>
      <c r="AF1305" s="105"/>
      <c r="AG1305" s="105"/>
      <c r="AH1305" s="105"/>
      <c r="AI1305" s="105"/>
      <c r="AJ1305" s="36"/>
      <c r="AK1305" s="36"/>
    </row>
    <row r="1306" spans="30:37" ht="12.75">
      <c r="AD1306" s="36"/>
      <c r="AF1306" s="105"/>
      <c r="AG1306" s="105"/>
      <c r="AH1306" s="105"/>
      <c r="AI1306" s="105"/>
      <c r="AJ1306" s="36"/>
      <c r="AK1306" s="36"/>
    </row>
    <row r="1307" spans="30:37" ht="12.75">
      <c r="AD1307" s="36"/>
      <c r="AF1307" s="105"/>
      <c r="AG1307" s="105"/>
      <c r="AH1307" s="105"/>
      <c r="AI1307" s="105"/>
      <c r="AJ1307" s="36"/>
      <c r="AK1307" s="36"/>
    </row>
    <row r="1308" spans="30:37" ht="12.75">
      <c r="AD1308" s="36"/>
      <c r="AF1308" s="105"/>
      <c r="AG1308" s="105"/>
      <c r="AH1308" s="105"/>
      <c r="AI1308" s="105"/>
      <c r="AJ1308" s="36"/>
      <c r="AK1308" s="36"/>
    </row>
    <row r="1309" spans="30:37" ht="12.75">
      <c r="AD1309" s="36"/>
      <c r="AF1309" s="105"/>
      <c r="AG1309" s="105"/>
      <c r="AH1309" s="105"/>
      <c r="AI1309" s="105"/>
      <c r="AJ1309" s="36"/>
      <c r="AK1309" s="36"/>
    </row>
    <row r="1310" spans="30:37" ht="12.75">
      <c r="AD1310" s="36"/>
      <c r="AF1310" s="105"/>
      <c r="AG1310" s="105"/>
      <c r="AH1310" s="105"/>
      <c r="AI1310" s="105"/>
      <c r="AJ1310" s="36"/>
      <c r="AK1310" s="36"/>
    </row>
    <row r="1311" spans="30:37" ht="12.75">
      <c r="AD1311" s="36"/>
      <c r="AF1311" s="105"/>
      <c r="AG1311" s="105"/>
      <c r="AH1311" s="105"/>
      <c r="AI1311" s="105"/>
      <c r="AJ1311" s="36"/>
      <c r="AK1311" s="36"/>
    </row>
    <row r="1312" spans="30:37" ht="12.75">
      <c r="AD1312" s="36"/>
      <c r="AF1312" s="105"/>
      <c r="AG1312" s="105"/>
      <c r="AH1312" s="105"/>
      <c r="AI1312" s="105"/>
      <c r="AJ1312" s="36"/>
      <c r="AK1312" s="36"/>
    </row>
    <row r="1313" spans="30:37" ht="12.75">
      <c r="AD1313" s="36"/>
      <c r="AF1313" s="105"/>
      <c r="AG1313" s="105"/>
      <c r="AH1313" s="105"/>
      <c r="AI1313" s="105"/>
      <c r="AJ1313" s="36"/>
      <c r="AK1313" s="36"/>
    </row>
    <row r="1314" spans="30:37" ht="12.75">
      <c r="AD1314" s="36"/>
      <c r="AF1314" s="105"/>
      <c r="AG1314" s="105"/>
      <c r="AH1314" s="105"/>
      <c r="AI1314" s="105"/>
      <c r="AJ1314" s="36"/>
      <c r="AK1314" s="36"/>
    </row>
    <row r="1315" spans="30:37" ht="12.75">
      <c r="AD1315" s="36"/>
      <c r="AF1315" s="105"/>
      <c r="AG1315" s="105"/>
      <c r="AH1315" s="105"/>
      <c r="AI1315" s="105"/>
      <c r="AJ1315" s="36"/>
      <c r="AK1315" s="36"/>
    </row>
    <row r="1316" spans="30:37" ht="12.75">
      <c r="AD1316" s="36"/>
      <c r="AF1316" s="105"/>
      <c r="AG1316" s="105"/>
      <c r="AH1316" s="105"/>
      <c r="AI1316" s="105"/>
      <c r="AJ1316" s="36"/>
      <c r="AK1316" s="36"/>
    </row>
    <row r="1317" spans="30:37" ht="12.75">
      <c r="AD1317" s="36"/>
      <c r="AF1317" s="105"/>
      <c r="AG1317" s="105"/>
      <c r="AH1317" s="105"/>
      <c r="AI1317" s="105"/>
      <c r="AJ1317" s="36"/>
      <c r="AK1317" s="36"/>
    </row>
    <row r="1318" spans="30:37" ht="12.75">
      <c r="AD1318" s="36"/>
      <c r="AF1318" s="105"/>
      <c r="AG1318" s="105"/>
      <c r="AH1318" s="105"/>
      <c r="AI1318" s="105"/>
      <c r="AJ1318" s="36"/>
      <c r="AK1318" s="36"/>
    </row>
    <row r="1319" spans="30:37" ht="12.75">
      <c r="AD1319" s="36"/>
      <c r="AF1319" s="105"/>
      <c r="AG1319" s="105"/>
      <c r="AH1319" s="105"/>
      <c r="AI1319" s="105"/>
      <c r="AJ1319" s="36"/>
      <c r="AK1319" s="36"/>
    </row>
    <row r="1320" spans="30:37" ht="12.75">
      <c r="AD1320" s="36"/>
      <c r="AF1320" s="105"/>
      <c r="AG1320" s="105"/>
      <c r="AH1320" s="105"/>
      <c r="AI1320" s="105"/>
      <c r="AJ1320" s="36"/>
      <c r="AK1320" s="36"/>
    </row>
    <row r="1321" spans="30:37" ht="12.75">
      <c r="AD1321" s="36"/>
      <c r="AF1321" s="105"/>
      <c r="AG1321" s="105"/>
      <c r="AH1321" s="105"/>
      <c r="AI1321" s="105"/>
      <c r="AJ1321" s="36"/>
      <c r="AK1321" s="36"/>
    </row>
    <row r="1322" spans="30:37" ht="12.75">
      <c r="AD1322" s="36"/>
      <c r="AF1322" s="105"/>
      <c r="AG1322" s="105"/>
      <c r="AH1322" s="105"/>
      <c r="AI1322" s="105"/>
      <c r="AJ1322" s="36"/>
      <c r="AK1322" s="36"/>
    </row>
    <row r="1323" spans="30:37" ht="12.75">
      <c r="AD1323" s="36"/>
      <c r="AF1323" s="105"/>
      <c r="AG1323" s="105"/>
      <c r="AH1323" s="105"/>
      <c r="AI1323" s="105"/>
      <c r="AJ1323" s="36"/>
      <c r="AK1323" s="36"/>
    </row>
    <row r="1324" spans="30:37" ht="12.75">
      <c r="AD1324" s="36"/>
      <c r="AF1324" s="105"/>
      <c r="AG1324" s="105"/>
      <c r="AH1324" s="105"/>
      <c r="AI1324" s="105"/>
      <c r="AJ1324" s="36"/>
      <c r="AK1324" s="36"/>
    </row>
    <row r="1325" spans="30:37" ht="12.75">
      <c r="AD1325" s="36"/>
      <c r="AF1325" s="105"/>
      <c r="AG1325" s="105"/>
      <c r="AH1325" s="105"/>
      <c r="AI1325" s="105"/>
      <c r="AJ1325" s="36"/>
      <c r="AK1325" s="36"/>
    </row>
    <row r="1326" spans="30:37" ht="12.75">
      <c r="AD1326" s="36"/>
      <c r="AF1326" s="105"/>
      <c r="AG1326" s="105"/>
      <c r="AH1326" s="105"/>
      <c r="AI1326" s="105"/>
      <c r="AJ1326" s="36"/>
      <c r="AK1326" s="36"/>
    </row>
    <row r="1327" spans="30:37" ht="12.75">
      <c r="AD1327" s="36"/>
      <c r="AF1327" s="105"/>
      <c r="AG1327" s="105"/>
      <c r="AH1327" s="105"/>
      <c r="AI1327" s="105"/>
      <c r="AJ1327" s="36"/>
      <c r="AK1327" s="36"/>
    </row>
    <row r="1328" spans="30:37" ht="12.75">
      <c r="AD1328" s="36"/>
      <c r="AF1328" s="105"/>
      <c r="AG1328" s="105"/>
      <c r="AH1328" s="105"/>
      <c r="AI1328" s="105"/>
      <c r="AJ1328" s="36"/>
      <c r="AK1328" s="36"/>
    </row>
    <row r="1329" spans="30:37" ht="12.75">
      <c r="AD1329" s="36"/>
      <c r="AF1329" s="105"/>
      <c r="AG1329" s="105"/>
      <c r="AH1329" s="105"/>
      <c r="AI1329" s="105"/>
      <c r="AJ1329" s="36"/>
      <c r="AK1329" s="36"/>
    </row>
    <row r="1330" spans="30:37" ht="12.75">
      <c r="AD1330" s="36"/>
      <c r="AF1330" s="105"/>
      <c r="AG1330" s="105"/>
      <c r="AH1330" s="105"/>
      <c r="AI1330" s="105"/>
      <c r="AJ1330" s="36"/>
      <c r="AK1330" s="36"/>
    </row>
    <row r="1331" spans="30:37" ht="12.75">
      <c r="AD1331" s="36"/>
      <c r="AF1331" s="105"/>
      <c r="AG1331" s="105"/>
      <c r="AH1331" s="105"/>
      <c r="AI1331" s="105"/>
      <c r="AJ1331" s="36"/>
      <c r="AK1331" s="36"/>
    </row>
    <row r="1332" spans="30:37" ht="12.75">
      <c r="AD1332" s="36"/>
      <c r="AF1332" s="105"/>
      <c r="AG1332" s="105"/>
      <c r="AH1332" s="105"/>
      <c r="AI1332" s="105"/>
      <c r="AJ1332" s="36"/>
      <c r="AK1332" s="36"/>
    </row>
    <row r="1333" spans="30:37" ht="12.75">
      <c r="AD1333" s="36"/>
      <c r="AF1333" s="105"/>
      <c r="AG1333" s="105"/>
      <c r="AH1333" s="105"/>
      <c r="AI1333" s="105"/>
      <c r="AJ1333" s="36"/>
      <c r="AK1333" s="36"/>
    </row>
    <row r="1334" spans="30:37" ht="12.75">
      <c r="AD1334" s="36"/>
      <c r="AF1334" s="105"/>
      <c r="AG1334" s="105"/>
      <c r="AH1334" s="105"/>
      <c r="AI1334" s="105"/>
      <c r="AJ1334" s="36"/>
      <c r="AK1334" s="36"/>
    </row>
    <row r="1335" spans="30:37" ht="12.75">
      <c r="AD1335" s="36"/>
      <c r="AF1335" s="105"/>
      <c r="AG1335" s="105"/>
      <c r="AH1335" s="105"/>
      <c r="AI1335" s="105"/>
      <c r="AJ1335" s="36"/>
      <c r="AK1335" s="36"/>
    </row>
    <row r="1336" spans="30:37" ht="12.75">
      <c r="AD1336" s="36"/>
      <c r="AF1336" s="105"/>
      <c r="AG1336" s="105"/>
      <c r="AH1336" s="105"/>
      <c r="AI1336" s="105"/>
      <c r="AJ1336" s="36"/>
      <c r="AK1336" s="36"/>
    </row>
    <row r="1337" spans="30:37" ht="12.75">
      <c r="AD1337" s="36"/>
      <c r="AF1337" s="105"/>
      <c r="AG1337" s="105"/>
      <c r="AH1337" s="105"/>
      <c r="AI1337" s="105"/>
      <c r="AJ1337" s="36"/>
      <c r="AK1337" s="36"/>
    </row>
    <row r="1338" spans="30:37" ht="12.75">
      <c r="AD1338" s="36"/>
      <c r="AF1338" s="105"/>
      <c r="AG1338" s="105"/>
      <c r="AH1338" s="105"/>
      <c r="AI1338" s="105"/>
      <c r="AJ1338" s="36"/>
      <c r="AK1338" s="36"/>
    </row>
    <row r="1339" spans="30:37" ht="12.75">
      <c r="AD1339" s="36"/>
      <c r="AF1339" s="105"/>
      <c r="AG1339" s="105"/>
      <c r="AH1339" s="105"/>
      <c r="AI1339" s="105"/>
      <c r="AJ1339" s="36"/>
      <c r="AK1339" s="36"/>
    </row>
    <row r="1340" spans="30:37" ht="12.75">
      <c r="AD1340" s="36"/>
      <c r="AF1340" s="105"/>
      <c r="AG1340" s="105"/>
      <c r="AH1340" s="105"/>
      <c r="AI1340" s="105"/>
      <c r="AJ1340" s="36"/>
      <c r="AK1340" s="36"/>
    </row>
    <row r="1341" spans="30:37" ht="12.75">
      <c r="AD1341" s="36"/>
      <c r="AF1341" s="105"/>
      <c r="AG1341" s="105"/>
      <c r="AH1341" s="105"/>
      <c r="AI1341" s="105"/>
      <c r="AJ1341" s="36"/>
      <c r="AK1341" s="36"/>
    </row>
    <row r="1342" spans="30:37" ht="12.75">
      <c r="AD1342" s="36"/>
      <c r="AF1342" s="105"/>
      <c r="AG1342" s="105"/>
      <c r="AH1342" s="105"/>
      <c r="AI1342" s="105"/>
      <c r="AJ1342" s="36"/>
      <c r="AK1342" s="36"/>
    </row>
    <row r="1343" spans="30:37" ht="12.75">
      <c r="AD1343" s="36"/>
      <c r="AF1343" s="105"/>
      <c r="AG1343" s="105"/>
      <c r="AH1343" s="105"/>
      <c r="AI1343" s="105"/>
      <c r="AJ1343" s="36"/>
      <c r="AK1343" s="36"/>
    </row>
    <row r="1344" spans="30:37" ht="12.75">
      <c r="AD1344" s="36"/>
      <c r="AF1344" s="105"/>
      <c r="AG1344" s="105"/>
      <c r="AH1344" s="105"/>
      <c r="AI1344" s="105"/>
      <c r="AJ1344" s="36"/>
      <c r="AK1344" s="36"/>
    </row>
    <row r="1345" spans="30:37" ht="12.75">
      <c r="AD1345" s="36"/>
      <c r="AF1345" s="105"/>
      <c r="AG1345" s="105"/>
      <c r="AH1345" s="105"/>
      <c r="AI1345" s="105"/>
      <c r="AJ1345" s="36"/>
      <c r="AK1345" s="36"/>
    </row>
    <row r="1346" spans="30:37" ht="12.75">
      <c r="AD1346" s="36"/>
      <c r="AF1346" s="105"/>
      <c r="AG1346" s="105"/>
      <c r="AH1346" s="105"/>
      <c r="AI1346" s="105"/>
      <c r="AJ1346" s="36"/>
      <c r="AK1346" s="36"/>
    </row>
    <row r="1347" spans="30:37" ht="12.75">
      <c r="AD1347" s="36"/>
      <c r="AF1347" s="105"/>
      <c r="AG1347" s="105"/>
      <c r="AH1347" s="105"/>
      <c r="AI1347" s="105"/>
      <c r="AJ1347" s="36"/>
      <c r="AK1347" s="36"/>
    </row>
    <row r="1348" spans="30:37" ht="12.75">
      <c r="AD1348" s="36"/>
      <c r="AF1348" s="105"/>
      <c r="AG1348" s="105"/>
      <c r="AH1348" s="105"/>
      <c r="AI1348" s="105"/>
      <c r="AJ1348" s="36"/>
      <c r="AK1348" s="36"/>
    </row>
    <row r="1349" spans="30:37" ht="12.75">
      <c r="AD1349" s="36"/>
      <c r="AF1349" s="105"/>
      <c r="AG1349" s="105"/>
      <c r="AH1349" s="105"/>
      <c r="AI1349" s="105"/>
      <c r="AJ1349" s="36"/>
      <c r="AK1349" s="36"/>
    </row>
    <row r="1350" spans="30:37" ht="12.75">
      <c r="AD1350" s="36"/>
      <c r="AF1350" s="105"/>
      <c r="AG1350" s="105"/>
      <c r="AH1350" s="105"/>
      <c r="AI1350" s="105"/>
      <c r="AJ1350" s="36"/>
      <c r="AK1350" s="36"/>
    </row>
    <row r="1351" spans="30:37" ht="12.75">
      <c r="AD1351" s="36"/>
      <c r="AF1351" s="105"/>
      <c r="AG1351" s="105"/>
      <c r="AH1351" s="105"/>
      <c r="AI1351" s="105"/>
      <c r="AJ1351" s="36"/>
      <c r="AK1351" s="36"/>
    </row>
    <row r="1352" spans="30:37" ht="12.75">
      <c r="AD1352" s="36"/>
      <c r="AF1352" s="105"/>
      <c r="AG1352" s="105"/>
      <c r="AH1352" s="105"/>
      <c r="AI1352" s="105"/>
      <c r="AJ1352" s="36"/>
      <c r="AK1352" s="36"/>
    </row>
    <row r="1353" spans="30:37" ht="12.75">
      <c r="AD1353" s="36"/>
      <c r="AF1353" s="105"/>
      <c r="AG1353" s="105"/>
      <c r="AH1353" s="105"/>
      <c r="AI1353" s="105"/>
      <c r="AJ1353" s="36"/>
      <c r="AK1353" s="36"/>
    </row>
    <row r="1354" spans="30:37" ht="12.75">
      <c r="AD1354" s="36"/>
      <c r="AF1354" s="105"/>
      <c r="AG1354" s="105"/>
      <c r="AH1354" s="105"/>
      <c r="AI1354" s="105"/>
      <c r="AJ1354" s="36"/>
      <c r="AK1354" s="36"/>
    </row>
    <row r="1355" spans="30:37" ht="12.75">
      <c r="AD1355" s="36"/>
      <c r="AF1355" s="105"/>
      <c r="AG1355" s="105"/>
      <c r="AH1355" s="105"/>
      <c r="AI1355" s="105"/>
      <c r="AJ1355" s="36"/>
      <c r="AK1355" s="36"/>
    </row>
    <row r="1356" spans="30:37" ht="12.75">
      <c r="AD1356" s="36"/>
      <c r="AF1356" s="105"/>
      <c r="AG1356" s="105"/>
      <c r="AH1356" s="105"/>
      <c r="AI1356" s="105"/>
      <c r="AJ1356" s="36"/>
      <c r="AK1356" s="36"/>
    </row>
    <row r="1357" spans="30:37" ht="12.75">
      <c r="AD1357" s="36"/>
      <c r="AF1357" s="105"/>
      <c r="AG1357" s="105"/>
      <c r="AH1357" s="105"/>
      <c r="AI1357" s="105"/>
      <c r="AJ1357" s="36"/>
      <c r="AK1357" s="36"/>
    </row>
    <row r="1358" spans="30:37" ht="12.75">
      <c r="AD1358" s="36"/>
      <c r="AF1358" s="105"/>
      <c r="AG1358" s="105"/>
      <c r="AH1358" s="105"/>
      <c r="AI1358" s="105"/>
      <c r="AJ1358" s="36"/>
      <c r="AK1358" s="36"/>
    </row>
    <row r="1359" spans="30:37" ht="12.75">
      <c r="AD1359" s="36"/>
      <c r="AF1359" s="105"/>
      <c r="AG1359" s="105"/>
      <c r="AH1359" s="105"/>
      <c r="AI1359" s="105"/>
      <c r="AJ1359" s="36"/>
      <c r="AK1359" s="36"/>
    </row>
    <row r="1360" spans="30:37" ht="12.75">
      <c r="AD1360" s="36"/>
      <c r="AF1360" s="105"/>
      <c r="AG1360" s="105"/>
      <c r="AH1360" s="105"/>
      <c r="AI1360" s="105"/>
      <c r="AJ1360" s="36"/>
      <c r="AK1360" s="36"/>
    </row>
    <row r="1361" spans="30:37" ht="12.75">
      <c r="AD1361" s="36"/>
      <c r="AF1361" s="105"/>
      <c r="AG1361" s="105"/>
      <c r="AH1361" s="105"/>
      <c r="AI1361" s="105"/>
      <c r="AJ1361" s="36"/>
      <c r="AK1361" s="36"/>
    </row>
    <row r="1362" spans="30:37" ht="12.75">
      <c r="AD1362" s="36"/>
      <c r="AF1362" s="105"/>
      <c r="AG1362" s="105"/>
      <c r="AH1362" s="105"/>
      <c r="AI1362" s="105"/>
      <c r="AJ1362" s="36"/>
      <c r="AK1362" s="36"/>
    </row>
    <row r="1363" spans="30:37" ht="12.75">
      <c r="AD1363" s="36"/>
      <c r="AF1363" s="105"/>
      <c r="AG1363" s="105"/>
      <c r="AH1363" s="105"/>
      <c r="AI1363" s="105"/>
      <c r="AJ1363" s="36"/>
      <c r="AK1363" s="36"/>
    </row>
    <row r="1364" spans="30:37" ht="12.75">
      <c r="AD1364" s="36"/>
      <c r="AF1364" s="105"/>
      <c r="AG1364" s="105"/>
      <c r="AH1364" s="105"/>
      <c r="AI1364" s="105"/>
      <c r="AJ1364" s="36"/>
      <c r="AK1364" s="36"/>
    </row>
    <row r="1365" spans="30:37" ht="12.75">
      <c r="AD1365" s="36"/>
      <c r="AF1365" s="105"/>
      <c r="AG1365" s="105"/>
      <c r="AH1365" s="105"/>
      <c r="AI1365" s="105"/>
      <c r="AJ1365" s="36"/>
      <c r="AK1365" s="36"/>
    </row>
    <row r="1366" spans="30:37" ht="12.75">
      <c r="AD1366" s="36"/>
      <c r="AF1366" s="105"/>
      <c r="AG1366" s="105"/>
      <c r="AH1366" s="105"/>
      <c r="AI1366" s="105"/>
      <c r="AJ1366" s="36"/>
      <c r="AK1366" s="36"/>
    </row>
    <row r="1367" spans="30:37" ht="12.75">
      <c r="AD1367" s="36"/>
      <c r="AF1367" s="105"/>
      <c r="AG1367" s="105"/>
      <c r="AH1367" s="105"/>
      <c r="AI1367" s="105"/>
      <c r="AJ1367" s="36"/>
      <c r="AK1367" s="36"/>
    </row>
    <row r="1368" spans="30:37" ht="12.75">
      <c r="AD1368" s="36"/>
      <c r="AF1368" s="105"/>
      <c r="AG1368" s="105"/>
      <c r="AH1368" s="105"/>
      <c r="AI1368" s="105"/>
      <c r="AJ1368" s="36"/>
      <c r="AK1368" s="36"/>
    </row>
    <row r="1369" spans="30:37" ht="12.75">
      <c r="AD1369" s="36"/>
      <c r="AF1369" s="105"/>
      <c r="AG1369" s="105"/>
      <c r="AH1369" s="105"/>
      <c r="AI1369" s="105"/>
      <c r="AJ1369" s="36"/>
      <c r="AK1369" s="36"/>
    </row>
    <row r="1370" spans="30:37" ht="12.75">
      <c r="AD1370" s="36"/>
      <c r="AF1370" s="105"/>
      <c r="AG1370" s="105"/>
      <c r="AH1370" s="105"/>
      <c r="AI1370" s="105"/>
      <c r="AJ1370" s="36"/>
      <c r="AK1370" s="36"/>
    </row>
    <row r="1371" spans="30:37" ht="12.75">
      <c r="AD1371" s="36"/>
      <c r="AF1371" s="105"/>
      <c r="AG1371" s="105"/>
      <c r="AH1371" s="105"/>
      <c r="AI1371" s="105"/>
      <c r="AJ1371" s="36"/>
      <c r="AK1371" s="36"/>
    </row>
    <row r="1372" spans="30:37" ht="12.75">
      <c r="AD1372" s="36"/>
      <c r="AF1372" s="105"/>
      <c r="AG1372" s="105"/>
      <c r="AH1372" s="105"/>
      <c r="AI1372" s="105"/>
      <c r="AJ1372" s="36"/>
      <c r="AK1372" s="36"/>
    </row>
    <row r="1373" spans="30:37" ht="12.75">
      <c r="AD1373" s="36"/>
      <c r="AF1373" s="105"/>
      <c r="AG1373" s="105"/>
      <c r="AH1373" s="105"/>
      <c r="AI1373" s="105"/>
      <c r="AJ1373" s="36"/>
      <c r="AK1373" s="36"/>
    </row>
    <row r="1374" spans="30:37" ht="12.75">
      <c r="AD1374" s="36"/>
      <c r="AF1374" s="105"/>
      <c r="AG1374" s="105"/>
      <c r="AH1374" s="105"/>
      <c r="AI1374" s="105"/>
      <c r="AJ1374" s="36"/>
      <c r="AK1374" s="36"/>
    </row>
    <row r="1375" spans="30:37" ht="12.75">
      <c r="AD1375" s="36"/>
      <c r="AF1375" s="105"/>
      <c r="AG1375" s="105"/>
      <c r="AH1375" s="105"/>
      <c r="AI1375" s="105"/>
      <c r="AJ1375" s="36"/>
      <c r="AK1375" s="36"/>
    </row>
    <row r="1376" spans="30:37" ht="12.75">
      <c r="AD1376" s="36"/>
      <c r="AF1376" s="105"/>
      <c r="AG1376" s="105"/>
      <c r="AH1376" s="105"/>
      <c r="AI1376" s="105"/>
      <c r="AJ1376" s="36"/>
      <c r="AK1376" s="36"/>
    </row>
    <row r="1377" spans="30:37" ht="12.75">
      <c r="AD1377" s="36"/>
      <c r="AF1377" s="105"/>
      <c r="AG1377" s="105"/>
      <c r="AH1377" s="105"/>
      <c r="AI1377" s="105"/>
      <c r="AJ1377" s="36"/>
      <c r="AK1377" s="36"/>
    </row>
    <row r="1378" spans="30:37" ht="12.75">
      <c r="AD1378" s="36"/>
      <c r="AF1378" s="105"/>
      <c r="AG1378" s="105"/>
      <c r="AH1378" s="105"/>
      <c r="AI1378" s="105"/>
      <c r="AJ1378" s="36"/>
      <c r="AK1378" s="36"/>
    </row>
    <row r="1379" spans="30:37" ht="12.75">
      <c r="AD1379" s="36"/>
      <c r="AF1379" s="105"/>
      <c r="AG1379" s="105"/>
      <c r="AH1379" s="105"/>
      <c r="AI1379" s="105"/>
      <c r="AJ1379" s="36"/>
      <c r="AK1379" s="36"/>
    </row>
    <row r="1380" spans="30:37" ht="12.75">
      <c r="AD1380" s="36"/>
      <c r="AF1380" s="105"/>
      <c r="AG1380" s="105"/>
      <c r="AH1380" s="105"/>
      <c r="AI1380" s="105"/>
      <c r="AJ1380" s="36"/>
      <c r="AK1380" s="36"/>
    </row>
    <row r="1381" spans="30:37" ht="12.75">
      <c r="AD1381" s="36"/>
      <c r="AF1381" s="105"/>
      <c r="AG1381" s="105"/>
      <c r="AH1381" s="105"/>
      <c r="AI1381" s="105"/>
      <c r="AJ1381" s="36"/>
      <c r="AK1381" s="36"/>
    </row>
    <row r="1382" spans="30:37" ht="12.75">
      <c r="AD1382" s="36"/>
      <c r="AF1382" s="105"/>
      <c r="AG1382" s="105"/>
      <c r="AH1382" s="105"/>
      <c r="AI1382" s="105"/>
      <c r="AJ1382" s="36"/>
      <c r="AK1382" s="36"/>
    </row>
    <row r="1383" spans="30:37" ht="12.75">
      <c r="AD1383" s="36"/>
      <c r="AF1383" s="105"/>
      <c r="AG1383" s="105"/>
      <c r="AH1383" s="105"/>
      <c r="AI1383" s="105"/>
      <c r="AJ1383" s="36"/>
      <c r="AK1383" s="36"/>
    </row>
    <row r="1384" spans="30:37" ht="12.75">
      <c r="AD1384" s="36"/>
      <c r="AF1384" s="105"/>
      <c r="AG1384" s="105"/>
      <c r="AH1384" s="105"/>
      <c r="AI1384" s="105"/>
      <c r="AJ1384" s="36"/>
      <c r="AK1384" s="36"/>
    </row>
    <row r="1385" spans="30:37" ht="12.75">
      <c r="AD1385" s="36"/>
      <c r="AF1385" s="105"/>
      <c r="AG1385" s="105"/>
      <c r="AH1385" s="105"/>
      <c r="AI1385" s="105"/>
      <c r="AJ1385" s="36"/>
      <c r="AK1385" s="36"/>
    </row>
    <row r="1386" spans="30:37" ht="12.75">
      <c r="AD1386" s="36"/>
      <c r="AF1386" s="105"/>
      <c r="AG1386" s="105"/>
      <c r="AH1386" s="105"/>
      <c r="AI1386" s="105"/>
      <c r="AJ1386" s="36"/>
      <c r="AK1386" s="36"/>
    </row>
    <row r="1387" spans="30:37" ht="12.75">
      <c r="AD1387" s="36"/>
      <c r="AF1387" s="105"/>
      <c r="AG1387" s="105"/>
      <c r="AH1387" s="105"/>
      <c r="AI1387" s="105"/>
      <c r="AJ1387" s="36"/>
      <c r="AK1387" s="36"/>
    </row>
    <row r="1388" spans="30:37" ht="12.75">
      <c r="AD1388" s="36"/>
      <c r="AF1388" s="105"/>
      <c r="AG1388" s="105"/>
      <c r="AH1388" s="105"/>
      <c r="AI1388" s="105"/>
      <c r="AJ1388" s="36"/>
      <c r="AK1388" s="36"/>
    </row>
    <row r="1389" spans="30:37" ht="12.75">
      <c r="AD1389" s="36"/>
      <c r="AF1389" s="105"/>
      <c r="AG1389" s="105"/>
      <c r="AH1389" s="105"/>
      <c r="AI1389" s="105"/>
      <c r="AJ1389" s="36"/>
      <c r="AK1389" s="36"/>
    </row>
    <row r="1390" spans="30:37" ht="12.75">
      <c r="AD1390" s="36"/>
      <c r="AF1390" s="105"/>
      <c r="AG1390" s="105"/>
      <c r="AH1390" s="105"/>
      <c r="AI1390" s="105"/>
      <c r="AJ1390" s="36"/>
      <c r="AK1390" s="36"/>
    </row>
    <row r="1391" spans="30:37" ht="12.75">
      <c r="AD1391" s="36"/>
      <c r="AF1391" s="105"/>
      <c r="AG1391" s="105"/>
      <c r="AH1391" s="105"/>
      <c r="AI1391" s="105"/>
      <c r="AJ1391" s="36"/>
      <c r="AK1391" s="36"/>
    </row>
    <row r="1392" spans="30:37" ht="12.75">
      <c r="AD1392" s="36"/>
      <c r="AF1392" s="105"/>
      <c r="AG1392" s="105"/>
      <c r="AH1392" s="105"/>
      <c r="AI1392" s="105"/>
      <c r="AJ1392" s="36"/>
      <c r="AK1392" s="36"/>
    </row>
    <row r="1393" spans="30:37" ht="12.75">
      <c r="AD1393" s="36"/>
      <c r="AF1393" s="105"/>
      <c r="AG1393" s="105"/>
      <c r="AH1393" s="105"/>
      <c r="AI1393" s="105"/>
      <c r="AJ1393" s="36"/>
      <c r="AK1393" s="36"/>
    </row>
    <row r="1394" spans="30:37" ht="12.75">
      <c r="AD1394" s="36"/>
      <c r="AF1394" s="105"/>
      <c r="AG1394" s="105"/>
      <c r="AH1394" s="105"/>
      <c r="AI1394" s="105"/>
      <c r="AJ1394" s="36"/>
      <c r="AK1394" s="36"/>
    </row>
    <row r="1395" spans="30:37" ht="12.75">
      <c r="AD1395" s="36"/>
      <c r="AF1395" s="105"/>
      <c r="AG1395" s="105"/>
      <c r="AH1395" s="105"/>
      <c r="AI1395" s="105"/>
      <c r="AJ1395" s="36"/>
      <c r="AK1395" s="36"/>
    </row>
    <row r="1396" spans="30:37" ht="12.75">
      <c r="AD1396" s="36"/>
      <c r="AF1396" s="105"/>
      <c r="AG1396" s="105"/>
      <c r="AH1396" s="105"/>
      <c r="AI1396" s="105"/>
      <c r="AJ1396" s="36"/>
      <c r="AK1396" s="36"/>
    </row>
    <row r="1397" spans="30:37" ht="12.75">
      <c r="AD1397" s="36"/>
      <c r="AF1397" s="105"/>
      <c r="AG1397" s="105"/>
      <c r="AH1397" s="105"/>
      <c r="AI1397" s="105"/>
      <c r="AJ1397" s="36"/>
      <c r="AK1397" s="36"/>
    </row>
    <row r="1398" spans="30:37" ht="12.75">
      <c r="AD1398" s="36"/>
      <c r="AF1398" s="105"/>
      <c r="AG1398" s="105"/>
      <c r="AH1398" s="105"/>
      <c r="AI1398" s="105"/>
      <c r="AJ1398" s="36"/>
      <c r="AK1398" s="36"/>
    </row>
    <row r="1399" spans="30:37" ht="12.75">
      <c r="AD1399" s="36"/>
      <c r="AF1399" s="105"/>
      <c r="AG1399" s="105"/>
      <c r="AH1399" s="105"/>
      <c r="AI1399" s="105"/>
      <c r="AJ1399" s="36"/>
      <c r="AK1399" s="36"/>
    </row>
    <row r="1400" spans="30:37" ht="12.75">
      <c r="AD1400" s="36"/>
      <c r="AF1400" s="105"/>
      <c r="AG1400" s="105"/>
      <c r="AH1400" s="105"/>
      <c r="AI1400" s="105"/>
      <c r="AJ1400" s="36"/>
      <c r="AK1400" s="36"/>
    </row>
    <row r="1401" spans="30:37" ht="12.75">
      <c r="AD1401" s="36"/>
      <c r="AF1401" s="105"/>
      <c r="AG1401" s="105"/>
      <c r="AH1401" s="105"/>
      <c r="AI1401" s="105"/>
      <c r="AJ1401" s="36"/>
      <c r="AK1401" s="36"/>
    </row>
    <row r="1402" spans="30:37" ht="12.75">
      <c r="AD1402" s="36"/>
      <c r="AF1402" s="105"/>
      <c r="AG1402" s="105"/>
      <c r="AH1402" s="105"/>
      <c r="AI1402" s="105"/>
      <c r="AJ1402" s="36"/>
      <c r="AK1402" s="36"/>
    </row>
    <row r="1403" spans="30:37" ht="12.75">
      <c r="AD1403" s="36"/>
      <c r="AF1403" s="105"/>
      <c r="AG1403" s="105"/>
      <c r="AH1403" s="105"/>
      <c r="AI1403" s="105"/>
      <c r="AJ1403" s="36"/>
      <c r="AK1403" s="36"/>
    </row>
    <row r="1404" spans="30:37" ht="12.75">
      <c r="AD1404" s="36"/>
      <c r="AF1404" s="105"/>
      <c r="AG1404" s="105"/>
      <c r="AH1404" s="105"/>
      <c r="AI1404" s="105"/>
      <c r="AJ1404" s="36"/>
      <c r="AK1404" s="36"/>
    </row>
    <row r="1405" spans="30:37" ht="12.75">
      <c r="AD1405" s="36"/>
      <c r="AF1405" s="105"/>
      <c r="AG1405" s="105"/>
      <c r="AH1405" s="105"/>
      <c r="AI1405" s="105"/>
      <c r="AJ1405" s="36"/>
      <c r="AK1405" s="36"/>
    </row>
    <row r="1406" spans="30:37" ht="12.75">
      <c r="AD1406" s="36"/>
      <c r="AF1406" s="105"/>
      <c r="AG1406" s="105"/>
      <c r="AH1406" s="105"/>
      <c r="AI1406" s="105"/>
      <c r="AJ1406" s="36"/>
      <c r="AK1406" s="36"/>
    </row>
    <row r="1407" spans="30:37" ht="12.75">
      <c r="AD1407" s="36"/>
      <c r="AF1407" s="105"/>
      <c r="AG1407" s="105"/>
      <c r="AH1407" s="105"/>
      <c r="AI1407" s="105"/>
      <c r="AJ1407" s="36"/>
      <c r="AK1407" s="36"/>
    </row>
    <row r="1408" spans="30:37" ht="12.75">
      <c r="AD1408" s="36"/>
      <c r="AF1408" s="105"/>
      <c r="AG1408" s="105"/>
      <c r="AH1408" s="105"/>
      <c r="AI1408" s="105"/>
      <c r="AJ1408" s="36"/>
      <c r="AK1408" s="36"/>
    </row>
    <row r="1409" spans="30:37" ht="12.75">
      <c r="AD1409" s="36"/>
      <c r="AF1409" s="105"/>
      <c r="AG1409" s="105"/>
      <c r="AH1409" s="105"/>
      <c r="AI1409" s="105"/>
      <c r="AJ1409" s="36"/>
      <c r="AK1409" s="36"/>
    </row>
    <row r="1410" spans="30:37" ht="12.75">
      <c r="AD1410" s="36"/>
      <c r="AF1410" s="105"/>
      <c r="AG1410" s="105"/>
      <c r="AH1410" s="105"/>
      <c r="AI1410" s="105"/>
      <c r="AJ1410" s="36"/>
      <c r="AK1410" s="36"/>
    </row>
    <row r="1411" spans="30:37" ht="12.75">
      <c r="AD1411" s="36"/>
      <c r="AF1411" s="105"/>
      <c r="AG1411" s="105"/>
      <c r="AH1411" s="105"/>
      <c r="AI1411" s="105"/>
      <c r="AJ1411" s="36"/>
      <c r="AK1411" s="36"/>
    </row>
    <row r="1412" spans="30:37" ht="12.75">
      <c r="AD1412" s="36"/>
      <c r="AF1412" s="105"/>
      <c r="AG1412" s="105"/>
      <c r="AH1412" s="105"/>
      <c r="AI1412" s="105"/>
      <c r="AJ1412" s="36"/>
      <c r="AK1412" s="36"/>
    </row>
    <row r="1413" spans="30:37" ht="12.75">
      <c r="AD1413" s="36"/>
      <c r="AF1413" s="105"/>
      <c r="AG1413" s="105"/>
      <c r="AH1413" s="105"/>
      <c r="AI1413" s="105"/>
      <c r="AJ1413" s="36"/>
      <c r="AK1413" s="36"/>
    </row>
    <row r="1414" spans="30:37" ht="12.75">
      <c r="AD1414" s="36"/>
      <c r="AF1414" s="105"/>
      <c r="AG1414" s="105"/>
      <c r="AH1414" s="105"/>
      <c r="AI1414" s="105"/>
      <c r="AJ1414" s="36"/>
      <c r="AK1414" s="36"/>
    </row>
    <row r="1415" spans="30:37" ht="12.75">
      <c r="AD1415" s="36"/>
      <c r="AF1415" s="105"/>
      <c r="AG1415" s="105"/>
      <c r="AH1415" s="105"/>
      <c r="AI1415" s="105"/>
      <c r="AJ1415" s="36"/>
      <c r="AK1415" s="36"/>
    </row>
    <row r="1416" spans="30:37" ht="12.75">
      <c r="AD1416" s="36"/>
      <c r="AF1416" s="105"/>
      <c r="AG1416" s="105"/>
      <c r="AH1416" s="105"/>
      <c r="AI1416" s="105"/>
      <c r="AJ1416" s="36"/>
      <c r="AK1416" s="36"/>
    </row>
    <row r="1417" spans="30:37" ht="12.75">
      <c r="AD1417" s="36"/>
      <c r="AF1417" s="105"/>
      <c r="AG1417" s="105"/>
      <c r="AH1417" s="105"/>
      <c r="AI1417" s="105"/>
      <c r="AJ1417" s="36"/>
      <c r="AK1417" s="36"/>
    </row>
    <row r="1418" spans="30:37" ht="12.75">
      <c r="AD1418" s="36"/>
      <c r="AF1418" s="105"/>
      <c r="AG1418" s="105"/>
      <c r="AH1418" s="105"/>
      <c r="AI1418" s="105"/>
      <c r="AJ1418" s="36"/>
      <c r="AK1418" s="36"/>
    </row>
    <row r="1419" spans="30:37" ht="12.75">
      <c r="AD1419" s="36"/>
      <c r="AF1419" s="105"/>
      <c r="AG1419" s="105"/>
      <c r="AH1419" s="105"/>
      <c r="AI1419" s="105"/>
      <c r="AJ1419" s="36"/>
      <c r="AK1419" s="36"/>
    </row>
    <row r="1420" spans="30:37" ht="12.75">
      <c r="AD1420" s="36"/>
      <c r="AF1420" s="105"/>
      <c r="AG1420" s="105"/>
      <c r="AH1420" s="105"/>
      <c r="AI1420" s="105"/>
      <c r="AJ1420" s="36"/>
      <c r="AK1420" s="36"/>
    </row>
    <row r="1421" spans="30:37" ht="12.75">
      <c r="AD1421" s="36"/>
      <c r="AF1421" s="105"/>
      <c r="AG1421" s="105"/>
      <c r="AH1421" s="105"/>
      <c r="AI1421" s="105"/>
      <c r="AJ1421" s="36"/>
      <c r="AK1421" s="36"/>
    </row>
    <row r="1422" spans="30:37" ht="12.75">
      <c r="AD1422" s="36"/>
      <c r="AF1422" s="105"/>
      <c r="AG1422" s="105"/>
      <c r="AH1422" s="105"/>
      <c r="AI1422" s="105"/>
      <c r="AJ1422" s="36"/>
      <c r="AK1422" s="36"/>
    </row>
    <row r="1423" spans="30:37" ht="12.75">
      <c r="AD1423" s="36"/>
      <c r="AF1423" s="105"/>
      <c r="AG1423" s="105"/>
      <c r="AH1423" s="105"/>
      <c r="AI1423" s="105"/>
      <c r="AJ1423" s="36"/>
      <c r="AK1423" s="36"/>
    </row>
    <row r="1424" spans="30:37" ht="12.75">
      <c r="AD1424" s="36"/>
      <c r="AF1424" s="105"/>
      <c r="AG1424" s="105"/>
      <c r="AH1424" s="105"/>
      <c r="AI1424" s="105"/>
      <c r="AJ1424" s="36"/>
      <c r="AK1424" s="36"/>
    </row>
    <row r="1425" spans="30:37" ht="12.75">
      <c r="AD1425" s="36"/>
      <c r="AF1425" s="105"/>
      <c r="AG1425" s="105"/>
      <c r="AH1425" s="105"/>
      <c r="AI1425" s="105"/>
      <c r="AJ1425" s="36"/>
      <c r="AK1425" s="36"/>
    </row>
    <row r="1426" spans="30:37" ht="12.75">
      <c r="AD1426" s="36"/>
      <c r="AF1426" s="105"/>
      <c r="AG1426" s="105"/>
      <c r="AH1426" s="105"/>
      <c r="AI1426" s="105"/>
      <c r="AJ1426" s="36"/>
      <c r="AK1426" s="36"/>
    </row>
    <row r="1427" spans="30:37" ht="12.75">
      <c r="AD1427" s="36"/>
      <c r="AF1427" s="105"/>
      <c r="AG1427" s="105"/>
      <c r="AH1427" s="105"/>
      <c r="AI1427" s="105"/>
      <c r="AJ1427" s="36"/>
      <c r="AK1427" s="36"/>
    </row>
    <row r="1428" spans="30:37" ht="12.75">
      <c r="AD1428" s="36"/>
      <c r="AF1428" s="105"/>
      <c r="AG1428" s="105"/>
      <c r="AH1428" s="105"/>
      <c r="AI1428" s="105"/>
      <c r="AJ1428" s="36"/>
      <c r="AK1428" s="36"/>
    </row>
    <row r="1429" spans="30:37" ht="12.75">
      <c r="AD1429" s="36"/>
      <c r="AF1429" s="105"/>
      <c r="AG1429" s="105"/>
      <c r="AH1429" s="105"/>
      <c r="AI1429" s="105"/>
      <c r="AJ1429" s="36"/>
      <c r="AK1429" s="36"/>
    </row>
    <row r="1430" spans="30:37" ht="12.75">
      <c r="AD1430" s="36"/>
      <c r="AF1430" s="105"/>
      <c r="AG1430" s="105"/>
      <c r="AH1430" s="105"/>
      <c r="AI1430" s="105"/>
      <c r="AJ1430" s="36"/>
      <c r="AK1430" s="36"/>
    </row>
    <row r="1431" spans="30:37" ht="12.75">
      <c r="AD1431" s="36"/>
      <c r="AF1431" s="105"/>
      <c r="AG1431" s="105"/>
      <c r="AH1431" s="105"/>
      <c r="AI1431" s="105"/>
      <c r="AJ1431" s="36"/>
      <c r="AK1431" s="36"/>
    </row>
    <row r="1432" spans="30:37" ht="12.75">
      <c r="AD1432" s="36"/>
      <c r="AF1432" s="105"/>
      <c r="AG1432" s="105"/>
      <c r="AH1432" s="105"/>
      <c r="AI1432" s="105"/>
      <c r="AJ1432" s="36"/>
      <c r="AK1432" s="36"/>
    </row>
    <row r="1433" spans="30:37" ht="12.75">
      <c r="AD1433" s="36"/>
      <c r="AF1433" s="105"/>
      <c r="AG1433" s="105"/>
      <c r="AH1433" s="105"/>
      <c r="AI1433" s="105"/>
      <c r="AJ1433" s="36"/>
      <c r="AK1433" s="36"/>
    </row>
    <row r="1434" spans="30:37" ht="12.75">
      <c r="AD1434" s="36"/>
      <c r="AF1434" s="105"/>
      <c r="AG1434" s="105"/>
      <c r="AH1434" s="105"/>
      <c r="AI1434" s="105"/>
      <c r="AJ1434" s="36"/>
      <c r="AK1434" s="36"/>
    </row>
    <row r="1435" spans="30:37" ht="12.75">
      <c r="AD1435" s="36"/>
      <c r="AF1435" s="105"/>
      <c r="AG1435" s="105"/>
      <c r="AH1435" s="105"/>
      <c r="AI1435" s="105"/>
      <c r="AJ1435" s="36"/>
      <c r="AK1435" s="36"/>
    </row>
    <row r="1436" spans="30:37" ht="12.75">
      <c r="AD1436" s="36"/>
      <c r="AF1436" s="105"/>
      <c r="AG1436" s="105"/>
      <c r="AH1436" s="105"/>
      <c r="AI1436" s="105"/>
      <c r="AJ1436" s="36"/>
      <c r="AK1436" s="36"/>
    </row>
    <row r="1437" spans="30:37" ht="12.75">
      <c r="AD1437" s="36"/>
      <c r="AF1437" s="105"/>
      <c r="AG1437" s="105"/>
      <c r="AH1437" s="105"/>
      <c r="AI1437" s="105"/>
      <c r="AJ1437" s="36"/>
      <c r="AK1437" s="36"/>
    </row>
    <row r="1438" spans="30:37" ht="12.75">
      <c r="AD1438" s="36"/>
      <c r="AF1438" s="105"/>
      <c r="AG1438" s="105"/>
      <c r="AH1438" s="105"/>
      <c r="AI1438" s="105"/>
      <c r="AJ1438" s="36"/>
      <c r="AK1438" s="36"/>
    </row>
    <row r="1439" spans="30:37" ht="12.75">
      <c r="AD1439" s="36"/>
      <c r="AF1439" s="105"/>
      <c r="AG1439" s="105"/>
      <c r="AH1439" s="105"/>
      <c r="AI1439" s="105"/>
      <c r="AJ1439" s="36"/>
      <c r="AK1439" s="36"/>
    </row>
    <row r="1440" spans="30:37" ht="12.75">
      <c r="AD1440" s="36"/>
      <c r="AF1440" s="105"/>
      <c r="AG1440" s="105"/>
      <c r="AH1440" s="105"/>
      <c r="AI1440" s="105"/>
      <c r="AJ1440" s="36"/>
      <c r="AK1440" s="36"/>
    </row>
    <row r="1441" spans="30:37" ht="12.75">
      <c r="AD1441" s="36"/>
      <c r="AF1441" s="105"/>
      <c r="AG1441" s="105"/>
      <c r="AH1441" s="105"/>
      <c r="AI1441" s="105"/>
      <c r="AJ1441" s="36"/>
      <c r="AK1441" s="36"/>
    </row>
    <row r="1442" spans="30:37" ht="12.75">
      <c r="AD1442" s="36"/>
      <c r="AF1442" s="105"/>
      <c r="AG1442" s="105"/>
      <c r="AH1442" s="105"/>
      <c r="AI1442" s="105"/>
      <c r="AJ1442" s="36"/>
      <c r="AK1442" s="36"/>
    </row>
    <row r="1443" spans="30:37" ht="12.75">
      <c r="AD1443" s="36"/>
      <c r="AF1443" s="105"/>
      <c r="AG1443" s="105"/>
      <c r="AH1443" s="105"/>
      <c r="AI1443" s="105"/>
      <c r="AJ1443" s="36"/>
      <c r="AK1443" s="36"/>
    </row>
    <row r="1444" spans="30:37" ht="12.75">
      <c r="AD1444" s="36"/>
      <c r="AF1444" s="105"/>
      <c r="AG1444" s="105"/>
      <c r="AH1444" s="105"/>
      <c r="AI1444" s="105"/>
      <c r="AJ1444" s="36"/>
      <c r="AK1444" s="36"/>
    </row>
    <row r="1445" spans="30:37" ht="12.75">
      <c r="AD1445" s="36"/>
      <c r="AF1445" s="105"/>
      <c r="AG1445" s="105"/>
      <c r="AH1445" s="105"/>
      <c r="AI1445" s="105"/>
      <c r="AJ1445" s="36"/>
      <c r="AK1445" s="36"/>
    </row>
    <row r="1446" spans="30:37" ht="12.75">
      <c r="AD1446" s="36"/>
      <c r="AF1446" s="105"/>
      <c r="AG1446" s="105"/>
      <c r="AH1446" s="105"/>
      <c r="AI1446" s="105"/>
      <c r="AJ1446" s="36"/>
      <c r="AK1446" s="36"/>
    </row>
    <row r="1447" spans="30:37" ht="12.75">
      <c r="AD1447" s="36"/>
      <c r="AF1447" s="105"/>
      <c r="AG1447" s="105"/>
      <c r="AH1447" s="105"/>
      <c r="AI1447" s="105"/>
      <c r="AJ1447" s="36"/>
      <c r="AK1447" s="36"/>
    </row>
    <row r="1448" spans="30:37" ht="12.75">
      <c r="AD1448" s="36"/>
      <c r="AF1448" s="105"/>
      <c r="AG1448" s="105"/>
      <c r="AH1448" s="105"/>
      <c r="AI1448" s="105"/>
      <c r="AJ1448" s="36"/>
      <c r="AK1448" s="36"/>
    </row>
    <row r="1449" spans="30:37" ht="12.75">
      <c r="AD1449" s="36"/>
      <c r="AF1449" s="105"/>
      <c r="AG1449" s="105"/>
      <c r="AH1449" s="105"/>
      <c r="AI1449" s="105"/>
      <c r="AJ1449" s="36"/>
      <c r="AK1449" s="36"/>
    </row>
    <row r="1450" spans="30:37" ht="12.75">
      <c r="AD1450" s="36"/>
      <c r="AF1450" s="105"/>
      <c r="AG1450" s="105"/>
      <c r="AH1450" s="105"/>
      <c r="AI1450" s="105"/>
      <c r="AJ1450" s="36"/>
      <c r="AK1450" s="36"/>
    </row>
    <row r="1451" spans="30:37" ht="12.75">
      <c r="AD1451" s="36"/>
      <c r="AF1451" s="105"/>
      <c r="AG1451" s="105"/>
      <c r="AH1451" s="105"/>
      <c r="AI1451" s="105"/>
      <c r="AJ1451" s="36"/>
      <c r="AK1451" s="36"/>
    </row>
    <row r="1452" spans="30:37" ht="12.75">
      <c r="AD1452" s="36"/>
      <c r="AF1452" s="105"/>
      <c r="AG1452" s="105"/>
      <c r="AH1452" s="105"/>
      <c r="AI1452" s="105"/>
      <c r="AJ1452" s="36"/>
      <c r="AK1452" s="36"/>
    </row>
    <row r="1453" spans="30:37" ht="12.75">
      <c r="AD1453" s="36"/>
      <c r="AF1453" s="105"/>
      <c r="AG1453" s="105"/>
      <c r="AH1453" s="105"/>
      <c r="AI1453" s="105"/>
      <c r="AJ1453" s="36"/>
      <c r="AK1453" s="36"/>
    </row>
    <row r="1454" spans="30:37" ht="12.75">
      <c r="AD1454" s="36"/>
      <c r="AF1454" s="105"/>
      <c r="AG1454" s="105"/>
      <c r="AH1454" s="105"/>
      <c r="AI1454" s="105"/>
      <c r="AJ1454" s="36"/>
      <c r="AK1454" s="36"/>
    </row>
    <row r="1455" spans="30:37" ht="12.75">
      <c r="AD1455" s="36"/>
      <c r="AF1455" s="105"/>
      <c r="AG1455" s="105"/>
      <c r="AH1455" s="105"/>
      <c r="AI1455" s="105"/>
      <c r="AJ1455" s="36"/>
      <c r="AK1455" s="36"/>
    </row>
    <row r="1456" spans="30:37" ht="12.75">
      <c r="AD1456" s="36"/>
      <c r="AF1456" s="105"/>
      <c r="AG1456" s="105"/>
      <c r="AH1456" s="105"/>
      <c r="AI1456" s="105"/>
      <c r="AJ1456" s="36"/>
      <c r="AK1456" s="36"/>
    </row>
    <row r="1457" spans="30:37" ht="12.75">
      <c r="AD1457" s="36"/>
      <c r="AF1457" s="105"/>
      <c r="AG1457" s="105"/>
      <c r="AH1457" s="105"/>
      <c r="AI1457" s="105"/>
      <c r="AJ1457" s="36"/>
      <c r="AK1457" s="36"/>
    </row>
    <row r="1458" spans="30:37" ht="12.75">
      <c r="AD1458" s="36"/>
      <c r="AF1458" s="105"/>
      <c r="AG1458" s="105"/>
      <c r="AH1458" s="105"/>
      <c r="AI1458" s="105"/>
      <c r="AJ1458" s="36"/>
      <c r="AK1458" s="36"/>
    </row>
    <row r="1459" spans="30:37" ht="12.75">
      <c r="AD1459" s="36"/>
      <c r="AF1459" s="105"/>
      <c r="AG1459" s="105"/>
      <c r="AH1459" s="105"/>
      <c r="AI1459" s="105"/>
      <c r="AJ1459" s="36"/>
      <c r="AK1459" s="36"/>
    </row>
    <row r="1460" spans="30:37" ht="12.75">
      <c r="AD1460" s="36"/>
      <c r="AF1460" s="105"/>
      <c r="AG1460" s="105"/>
      <c r="AH1460" s="105"/>
      <c r="AI1460" s="105"/>
      <c r="AJ1460" s="36"/>
      <c r="AK1460" s="36"/>
    </row>
    <row r="1461" spans="30:37" ht="12.75">
      <c r="AD1461" s="36"/>
      <c r="AF1461" s="105"/>
      <c r="AG1461" s="105"/>
      <c r="AH1461" s="105"/>
      <c r="AI1461" s="105"/>
      <c r="AJ1461" s="36"/>
      <c r="AK1461" s="36"/>
    </row>
    <row r="1462" spans="30:37" ht="12.75">
      <c r="AD1462" s="36"/>
      <c r="AF1462" s="105"/>
      <c r="AG1462" s="105"/>
      <c r="AH1462" s="105"/>
      <c r="AI1462" s="105"/>
      <c r="AJ1462" s="36"/>
      <c r="AK1462" s="36"/>
    </row>
    <row r="1463" spans="30:37" ht="12.75">
      <c r="AD1463" s="36"/>
      <c r="AF1463" s="105"/>
      <c r="AG1463" s="105"/>
      <c r="AH1463" s="105"/>
      <c r="AI1463" s="105"/>
      <c r="AJ1463" s="36"/>
      <c r="AK1463" s="36"/>
    </row>
    <row r="1464" spans="30:37" ht="12.75">
      <c r="AD1464" s="36"/>
      <c r="AF1464" s="105"/>
      <c r="AG1464" s="105"/>
      <c r="AH1464" s="105"/>
      <c r="AI1464" s="105"/>
      <c r="AJ1464" s="36"/>
      <c r="AK1464" s="36"/>
    </row>
    <row r="1465" spans="30:37" ht="12.75">
      <c r="AD1465" s="36"/>
      <c r="AF1465" s="105"/>
      <c r="AG1465" s="105"/>
      <c r="AH1465" s="105"/>
      <c r="AI1465" s="105"/>
      <c r="AJ1465" s="36"/>
      <c r="AK1465" s="36"/>
    </row>
    <row r="1466" spans="30:37" ht="12.75">
      <c r="AD1466" s="36"/>
      <c r="AF1466" s="105"/>
      <c r="AG1466" s="105"/>
      <c r="AH1466" s="105"/>
      <c r="AI1466" s="105"/>
      <c r="AJ1466" s="36"/>
      <c r="AK1466" s="36"/>
    </row>
    <row r="1467" spans="30:37" ht="12.75">
      <c r="AD1467" s="36"/>
      <c r="AF1467" s="105"/>
      <c r="AG1467" s="105"/>
      <c r="AH1467" s="105"/>
      <c r="AI1467" s="105"/>
      <c r="AJ1467" s="36"/>
      <c r="AK1467" s="36"/>
    </row>
    <row r="1468" spans="30:37" ht="12.75">
      <c r="AD1468" s="36"/>
      <c r="AF1468" s="105"/>
      <c r="AG1468" s="105"/>
      <c r="AH1468" s="105"/>
      <c r="AI1468" s="105"/>
      <c r="AJ1468" s="36"/>
      <c r="AK1468" s="36"/>
    </row>
    <row r="1469" spans="30:37" ht="12.75">
      <c r="AD1469" s="36"/>
      <c r="AF1469" s="105"/>
      <c r="AG1469" s="105"/>
      <c r="AH1469" s="105"/>
      <c r="AI1469" s="105"/>
      <c r="AJ1469" s="36"/>
      <c r="AK1469" s="36"/>
    </row>
    <row r="1470" spans="30:37" ht="12.75">
      <c r="AD1470" s="36"/>
      <c r="AF1470" s="105"/>
      <c r="AG1470" s="105"/>
      <c r="AH1470" s="105"/>
      <c r="AI1470" s="105"/>
      <c r="AJ1470" s="36"/>
      <c r="AK1470" s="36"/>
    </row>
    <row r="1471" spans="30:37" ht="12.75">
      <c r="AD1471" s="36"/>
      <c r="AF1471" s="105"/>
      <c r="AG1471" s="105"/>
      <c r="AH1471" s="105"/>
      <c r="AI1471" s="105"/>
      <c r="AJ1471" s="36"/>
      <c r="AK1471" s="36"/>
    </row>
    <row r="1472" spans="30:37" ht="12.75">
      <c r="AD1472" s="36"/>
      <c r="AF1472" s="105"/>
      <c r="AG1472" s="105"/>
      <c r="AH1472" s="105"/>
      <c r="AI1472" s="105"/>
      <c r="AJ1472" s="36"/>
      <c r="AK1472" s="36"/>
    </row>
    <row r="1473" spans="30:37" ht="12.75">
      <c r="AD1473" s="36"/>
      <c r="AF1473" s="105"/>
      <c r="AG1473" s="105"/>
      <c r="AH1473" s="105"/>
      <c r="AI1473" s="105"/>
      <c r="AJ1473" s="36"/>
      <c r="AK1473" s="36"/>
    </row>
    <row r="1474" spans="30:37" ht="12.75">
      <c r="AD1474" s="36"/>
      <c r="AF1474" s="105"/>
      <c r="AG1474" s="105"/>
      <c r="AH1474" s="105"/>
      <c r="AI1474" s="105"/>
      <c r="AJ1474" s="36"/>
      <c r="AK1474" s="36"/>
    </row>
    <row r="1475" spans="30:37" ht="12.75">
      <c r="AD1475" s="36"/>
      <c r="AF1475" s="105"/>
      <c r="AG1475" s="105"/>
      <c r="AH1475" s="105"/>
      <c r="AI1475" s="105"/>
      <c r="AJ1475" s="36"/>
      <c r="AK1475" s="36"/>
    </row>
    <row r="1476" spans="30:37" ht="12.75">
      <c r="AD1476" s="36"/>
      <c r="AF1476" s="105"/>
      <c r="AG1476" s="105"/>
      <c r="AH1476" s="105"/>
      <c r="AI1476" s="105"/>
      <c r="AJ1476" s="36"/>
      <c r="AK1476" s="36"/>
    </row>
    <row r="1477" spans="30:37" ht="12.75">
      <c r="AD1477" s="36"/>
      <c r="AF1477" s="105"/>
      <c r="AG1477" s="105"/>
      <c r="AH1477" s="105"/>
      <c r="AI1477" s="105"/>
      <c r="AJ1477" s="36"/>
      <c r="AK1477" s="36"/>
    </row>
    <row r="1478" spans="30:37" ht="12.75">
      <c r="AD1478" s="36"/>
      <c r="AF1478" s="105"/>
      <c r="AG1478" s="105"/>
      <c r="AH1478" s="105"/>
      <c r="AI1478" s="105"/>
      <c r="AJ1478" s="36"/>
      <c r="AK1478" s="36"/>
    </row>
    <row r="1479" spans="30:37" ht="12.75">
      <c r="AD1479" s="36"/>
      <c r="AF1479" s="105"/>
      <c r="AG1479" s="105"/>
      <c r="AH1479" s="105"/>
      <c r="AI1479" s="105"/>
      <c r="AJ1479" s="36"/>
      <c r="AK1479" s="36"/>
    </row>
    <row r="1480" spans="30:37" ht="12.75">
      <c r="AD1480" s="36"/>
      <c r="AF1480" s="105"/>
      <c r="AG1480" s="105"/>
      <c r="AH1480" s="105"/>
      <c r="AI1480" s="105"/>
      <c r="AJ1480" s="36"/>
      <c r="AK1480" s="36"/>
    </row>
    <row r="1481" spans="30:37" ht="12.75">
      <c r="AD1481" s="36"/>
      <c r="AF1481" s="105"/>
      <c r="AG1481" s="105"/>
      <c r="AH1481" s="105"/>
      <c r="AI1481" s="105"/>
      <c r="AJ1481" s="36"/>
      <c r="AK1481" s="36"/>
    </row>
    <row r="1482" spans="30:37" ht="12.75">
      <c r="AD1482" s="36"/>
      <c r="AF1482" s="105"/>
      <c r="AG1482" s="105"/>
      <c r="AH1482" s="105"/>
      <c r="AI1482" s="105"/>
      <c r="AJ1482" s="36"/>
      <c r="AK1482" s="36"/>
    </row>
    <row r="1483" spans="30:37" ht="12.75">
      <c r="AD1483" s="36"/>
      <c r="AF1483" s="105"/>
      <c r="AG1483" s="105"/>
      <c r="AH1483" s="105"/>
      <c r="AI1483" s="105"/>
      <c r="AJ1483" s="36"/>
      <c r="AK1483" s="36"/>
    </row>
    <row r="1484" spans="30:37" ht="12.75">
      <c r="AD1484" s="36"/>
      <c r="AF1484" s="105"/>
      <c r="AG1484" s="105"/>
      <c r="AH1484" s="105"/>
      <c r="AI1484" s="105"/>
      <c r="AJ1484" s="36"/>
      <c r="AK1484" s="36"/>
    </row>
    <row r="1485" spans="30:37" ht="12.75">
      <c r="AD1485" s="36"/>
      <c r="AF1485" s="105"/>
      <c r="AG1485" s="105"/>
      <c r="AH1485" s="105"/>
      <c r="AI1485" s="105"/>
      <c r="AJ1485" s="36"/>
      <c r="AK1485" s="36"/>
    </row>
    <row r="1486" spans="30:37" ht="12.75">
      <c r="AD1486" s="36"/>
      <c r="AF1486" s="105"/>
      <c r="AG1486" s="105"/>
      <c r="AH1486" s="105"/>
      <c r="AI1486" s="105"/>
      <c r="AJ1486" s="36"/>
      <c r="AK1486" s="36"/>
    </row>
    <row r="1487" spans="30:37" ht="12.75">
      <c r="AD1487" s="36"/>
      <c r="AF1487" s="105"/>
      <c r="AG1487" s="105"/>
      <c r="AH1487" s="105"/>
      <c r="AI1487" s="105"/>
      <c r="AJ1487" s="36"/>
      <c r="AK1487" s="36"/>
    </row>
    <row r="1488" spans="30:37" ht="12.75">
      <c r="AD1488" s="36"/>
      <c r="AF1488" s="105"/>
      <c r="AG1488" s="105"/>
      <c r="AH1488" s="105"/>
      <c r="AI1488" s="105"/>
      <c r="AJ1488" s="36"/>
      <c r="AK1488" s="36"/>
    </row>
    <row r="1489" spans="30:37" ht="12.75">
      <c r="AD1489" s="36"/>
      <c r="AF1489" s="105"/>
      <c r="AG1489" s="105"/>
      <c r="AH1489" s="105"/>
      <c r="AI1489" s="105"/>
      <c r="AJ1489" s="36"/>
      <c r="AK1489" s="36"/>
    </row>
    <row r="1490" spans="30:37" ht="12.75">
      <c r="AD1490" s="36"/>
      <c r="AF1490" s="105"/>
      <c r="AG1490" s="105"/>
      <c r="AH1490" s="105"/>
      <c r="AI1490" s="105"/>
      <c r="AJ1490" s="36"/>
      <c r="AK1490" s="36"/>
    </row>
    <row r="1491" spans="30:37" ht="12.75">
      <c r="AD1491" s="36"/>
      <c r="AF1491" s="105"/>
      <c r="AG1491" s="105"/>
      <c r="AH1491" s="105"/>
      <c r="AI1491" s="105"/>
      <c r="AJ1491" s="36"/>
      <c r="AK1491" s="36"/>
    </row>
    <row r="1492" spans="30:37" ht="12.75">
      <c r="AD1492" s="36"/>
      <c r="AF1492" s="105"/>
      <c r="AG1492" s="105"/>
      <c r="AH1492" s="105"/>
      <c r="AI1492" s="105"/>
      <c r="AJ1492" s="36"/>
      <c r="AK1492" s="36"/>
    </row>
    <row r="1493" spans="30:37" ht="12.75">
      <c r="AD1493" s="36"/>
      <c r="AF1493" s="105"/>
      <c r="AG1493" s="105"/>
      <c r="AH1493" s="105"/>
      <c r="AI1493" s="105"/>
      <c r="AJ1493" s="36"/>
      <c r="AK1493" s="36"/>
    </row>
    <row r="1494" spans="30:37" ht="12.75">
      <c r="AD1494" s="36"/>
      <c r="AF1494" s="105"/>
      <c r="AG1494" s="105"/>
      <c r="AH1494" s="105"/>
      <c r="AI1494" s="105"/>
      <c r="AJ1494" s="36"/>
      <c r="AK1494" s="36"/>
    </row>
    <row r="1495" spans="30:37" ht="12.75">
      <c r="AD1495" s="36"/>
      <c r="AF1495" s="105"/>
      <c r="AG1495" s="105"/>
      <c r="AH1495" s="105"/>
      <c r="AI1495" s="105"/>
      <c r="AJ1495" s="36"/>
      <c r="AK1495" s="36"/>
    </row>
    <row r="1496" spans="30:37" ht="12.75">
      <c r="AD1496" s="36"/>
      <c r="AF1496" s="105"/>
      <c r="AG1496" s="105"/>
      <c r="AH1496" s="105"/>
      <c r="AI1496" s="105"/>
      <c r="AJ1496" s="36"/>
      <c r="AK1496" s="36"/>
    </row>
    <row r="1497" spans="30:37" ht="12.75">
      <c r="AD1497" s="36"/>
      <c r="AF1497" s="105"/>
      <c r="AG1497" s="105"/>
      <c r="AH1497" s="105"/>
      <c r="AI1497" s="105"/>
      <c r="AJ1497" s="36"/>
      <c r="AK1497" s="36"/>
    </row>
    <row r="1498" spans="30:37" ht="12.75">
      <c r="AD1498" s="36"/>
      <c r="AF1498" s="105"/>
      <c r="AG1498" s="105"/>
      <c r="AH1498" s="105"/>
      <c r="AI1498" s="105"/>
      <c r="AJ1498" s="36"/>
      <c r="AK1498" s="36"/>
    </row>
    <row r="1499" spans="30:37" ht="12.75">
      <c r="AD1499" s="36"/>
      <c r="AF1499" s="105"/>
      <c r="AG1499" s="105"/>
      <c r="AH1499" s="105"/>
      <c r="AI1499" s="105"/>
      <c r="AJ1499" s="36"/>
      <c r="AK1499" s="36"/>
    </row>
    <row r="1500" spans="30:37" ht="12.75">
      <c r="AD1500" s="36"/>
      <c r="AF1500" s="105"/>
      <c r="AG1500" s="105"/>
      <c r="AH1500" s="105"/>
      <c r="AI1500" s="105"/>
      <c r="AJ1500" s="36"/>
      <c r="AK1500" s="36"/>
    </row>
    <row r="1501" spans="30:37" ht="12.75">
      <c r="AD1501" s="36"/>
      <c r="AF1501" s="105"/>
      <c r="AG1501" s="105"/>
      <c r="AH1501" s="105"/>
      <c r="AI1501" s="105"/>
      <c r="AJ1501" s="36"/>
      <c r="AK1501" s="36"/>
    </row>
    <row r="1502" spans="30:37" ht="12.75">
      <c r="AD1502" s="36"/>
      <c r="AF1502" s="105"/>
      <c r="AG1502" s="105"/>
      <c r="AH1502" s="105"/>
      <c r="AI1502" s="105"/>
      <c r="AJ1502" s="36"/>
      <c r="AK1502" s="36"/>
    </row>
    <row r="1503" spans="30:37" ht="12.75">
      <c r="AD1503" s="36"/>
      <c r="AF1503" s="105"/>
      <c r="AG1503" s="105"/>
      <c r="AH1503" s="105"/>
      <c r="AI1503" s="105"/>
      <c r="AJ1503" s="36"/>
      <c r="AK1503" s="36"/>
    </row>
    <row r="1504" spans="30:37" ht="12.75">
      <c r="AD1504" s="36"/>
      <c r="AF1504" s="105"/>
      <c r="AG1504" s="105"/>
      <c r="AH1504" s="105"/>
      <c r="AI1504" s="105"/>
      <c r="AJ1504" s="36"/>
      <c r="AK1504" s="36"/>
    </row>
    <row r="1505" spans="30:37" ht="12.75">
      <c r="AD1505" s="36"/>
      <c r="AF1505" s="105"/>
      <c r="AG1505" s="105"/>
      <c r="AH1505" s="105"/>
      <c r="AI1505" s="105"/>
      <c r="AJ1505" s="36"/>
      <c r="AK1505" s="36"/>
    </row>
    <row r="1506" spans="30:37" ht="12.75">
      <c r="AD1506" s="36"/>
      <c r="AF1506" s="105"/>
      <c r="AG1506" s="105"/>
      <c r="AH1506" s="105"/>
      <c r="AI1506" s="105"/>
      <c r="AJ1506" s="36"/>
      <c r="AK1506" s="36"/>
    </row>
    <row r="1507" spans="30:37" ht="12.75">
      <c r="AD1507" s="36"/>
      <c r="AF1507" s="105"/>
      <c r="AG1507" s="105"/>
      <c r="AH1507" s="105"/>
      <c r="AI1507" s="105"/>
      <c r="AJ1507" s="36"/>
      <c r="AK1507" s="36"/>
    </row>
    <row r="1508" spans="30:37" ht="12.75">
      <c r="AD1508" s="36"/>
      <c r="AF1508" s="105"/>
      <c r="AG1508" s="105"/>
      <c r="AH1508" s="105"/>
      <c r="AI1508" s="105"/>
      <c r="AJ1508" s="36"/>
      <c r="AK1508" s="36"/>
    </row>
    <row r="1509" spans="30:37" ht="12.75">
      <c r="AD1509" s="36"/>
      <c r="AF1509" s="105"/>
      <c r="AG1509" s="105"/>
      <c r="AH1509" s="105"/>
      <c r="AI1509" s="105"/>
      <c r="AJ1509" s="36"/>
      <c r="AK1509" s="36"/>
    </row>
    <row r="1510" spans="30:37" ht="12.75">
      <c r="AD1510" s="36"/>
      <c r="AF1510" s="105"/>
      <c r="AG1510" s="105"/>
      <c r="AH1510" s="105"/>
      <c r="AI1510" s="105"/>
      <c r="AJ1510" s="36"/>
      <c r="AK1510" s="36"/>
    </row>
    <row r="1511" spans="30:37" ht="12.75">
      <c r="AD1511" s="36"/>
      <c r="AF1511" s="105"/>
      <c r="AG1511" s="105"/>
      <c r="AH1511" s="105"/>
      <c r="AI1511" s="105"/>
      <c r="AJ1511" s="36"/>
      <c r="AK1511" s="36"/>
    </row>
    <row r="1512" spans="30:37" ht="12.75">
      <c r="AD1512" s="36"/>
      <c r="AF1512" s="105"/>
      <c r="AG1512" s="105"/>
      <c r="AH1512" s="105"/>
      <c r="AI1512" s="105"/>
      <c r="AJ1512" s="36"/>
      <c r="AK1512" s="36"/>
    </row>
    <row r="1513" spans="30:37" ht="12.75">
      <c r="AD1513" s="36"/>
      <c r="AF1513" s="105"/>
      <c r="AG1513" s="105"/>
      <c r="AH1513" s="105"/>
      <c r="AI1513" s="105"/>
      <c r="AJ1513" s="36"/>
      <c r="AK1513" s="36"/>
    </row>
    <row r="1514" spans="30:37" ht="12.75">
      <c r="AD1514" s="36"/>
      <c r="AF1514" s="105"/>
      <c r="AG1514" s="105"/>
      <c r="AH1514" s="105"/>
      <c r="AI1514" s="105"/>
      <c r="AJ1514" s="36"/>
      <c r="AK1514" s="36"/>
    </row>
    <row r="1515" spans="30:37" ht="12.75">
      <c r="AD1515" s="36"/>
      <c r="AF1515" s="105"/>
      <c r="AG1515" s="105"/>
      <c r="AH1515" s="105"/>
      <c r="AI1515" s="105"/>
      <c r="AJ1515" s="36"/>
      <c r="AK1515" s="36"/>
    </row>
    <row r="1516" spans="30:37" ht="12.75">
      <c r="AD1516" s="36"/>
      <c r="AF1516" s="105"/>
      <c r="AG1516" s="105"/>
      <c r="AH1516" s="105"/>
      <c r="AI1516" s="105"/>
      <c r="AJ1516" s="36"/>
      <c r="AK1516" s="36"/>
    </row>
    <row r="1517" spans="30:37" ht="12.75">
      <c r="AD1517" s="36"/>
      <c r="AF1517" s="105"/>
      <c r="AG1517" s="105"/>
      <c r="AH1517" s="105"/>
      <c r="AI1517" s="105"/>
      <c r="AJ1517" s="36"/>
      <c r="AK1517" s="36"/>
    </row>
    <row r="1518" spans="30:37" ht="12.75">
      <c r="AD1518" s="36"/>
      <c r="AF1518" s="105"/>
      <c r="AG1518" s="105"/>
      <c r="AH1518" s="105"/>
      <c r="AI1518" s="105"/>
      <c r="AJ1518" s="36"/>
      <c r="AK1518" s="36"/>
    </row>
    <row r="1519" spans="30:37" ht="12.75">
      <c r="AD1519" s="36"/>
      <c r="AF1519" s="105"/>
      <c r="AG1519" s="105"/>
      <c r="AH1519" s="105"/>
      <c r="AI1519" s="105"/>
      <c r="AJ1519" s="36"/>
      <c r="AK1519" s="36"/>
    </row>
    <row r="1520" spans="30:37" ht="12.75">
      <c r="AD1520" s="36"/>
      <c r="AF1520" s="105"/>
      <c r="AG1520" s="105"/>
      <c r="AH1520" s="105"/>
      <c r="AI1520" s="105"/>
      <c r="AJ1520" s="36"/>
      <c r="AK1520" s="36"/>
    </row>
    <row r="1521" spans="30:37" ht="12.75">
      <c r="AD1521" s="36"/>
      <c r="AF1521" s="105"/>
      <c r="AG1521" s="105"/>
      <c r="AH1521" s="105"/>
      <c r="AI1521" s="105"/>
      <c r="AJ1521" s="36"/>
      <c r="AK1521" s="36"/>
    </row>
    <row r="1522" spans="30:37" ht="12.75">
      <c r="AD1522" s="36"/>
      <c r="AF1522" s="105"/>
      <c r="AG1522" s="105"/>
      <c r="AH1522" s="105"/>
      <c r="AI1522" s="105"/>
      <c r="AJ1522" s="36"/>
      <c r="AK1522" s="36"/>
    </row>
    <row r="1523" spans="30:37" ht="12.75">
      <c r="AD1523" s="36"/>
      <c r="AF1523" s="105"/>
      <c r="AG1523" s="105"/>
      <c r="AH1523" s="105"/>
      <c r="AI1523" s="105"/>
      <c r="AJ1523" s="36"/>
      <c r="AK1523" s="36"/>
    </row>
    <row r="1524" spans="30:37" ht="12.75">
      <c r="AD1524" s="36"/>
      <c r="AF1524" s="105"/>
      <c r="AG1524" s="105"/>
      <c r="AH1524" s="105"/>
      <c r="AI1524" s="105"/>
      <c r="AJ1524" s="36"/>
      <c r="AK1524" s="36"/>
    </row>
    <row r="1525" spans="30:37" ht="12.75">
      <c r="AD1525" s="36"/>
      <c r="AF1525" s="105"/>
      <c r="AG1525" s="105"/>
      <c r="AH1525" s="105"/>
      <c r="AI1525" s="105"/>
      <c r="AJ1525" s="36"/>
      <c r="AK1525" s="36"/>
    </row>
    <row r="1526" spans="30:37" ht="12.75">
      <c r="AD1526" s="36"/>
      <c r="AF1526" s="105"/>
      <c r="AG1526" s="105"/>
      <c r="AH1526" s="105"/>
      <c r="AI1526" s="105"/>
      <c r="AJ1526" s="36"/>
      <c r="AK1526" s="36"/>
    </row>
    <row r="1527" spans="30:37" ht="12.75">
      <c r="AD1527" s="36"/>
      <c r="AF1527" s="105"/>
      <c r="AG1527" s="105"/>
      <c r="AH1527" s="105"/>
      <c r="AI1527" s="105"/>
      <c r="AJ1527" s="36"/>
      <c r="AK1527" s="36"/>
    </row>
    <row r="1528" spans="30:37" ht="12.75">
      <c r="AD1528" s="36"/>
      <c r="AF1528" s="105"/>
      <c r="AG1528" s="105"/>
      <c r="AH1528" s="105"/>
      <c r="AI1528" s="105"/>
      <c r="AJ1528" s="36"/>
      <c r="AK1528" s="36"/>
    </row>
    <row r="1529" spans="30:37" ht="12.75">
      <c r="AD1529" s="36"/>
      <c r="AF1529" s="105"/>
      <c r="AG1529" s="105"/>
      <c r="AH1529" s="105"/>
      <c r="AI1529" s="105"/>
      <c r="AJ1529" s="36"/>
      <c r="AK1529" s="36"/>
    </row>
    <row r="1530" spans="30:37" ht="12.75">
      <c r="AD1530" s="36"/>
      <c r="AF1530" s="105"/>
      <c r="AG1530" s="105"/>
      <c r="AH1530" s="105"/>
      <c r="AI1530" s="105"/>
      <c r="AJ1530" s="36"/>
      <c r="AK1530" s="36"/>
    </row>
    <row r="1531" spans="30:37" ht="12.75">
      <c r="AD1531" s="36"/>
      <c r="AF1531" s="105"/>
      <c r="AG1531" s="105"/>
      <c r="AH1531" s="105"/>
      <c r="AI1531" s="105"/>
      <c r="AJ1531" s="36"/>
      <c r="AK1531" s="36"/>
    </row>
    <row r="1532" spans="30:37" ht="12.75">
      <c r="AD1532" s="36"/>
      <c r="AF1532" s="105"/>
      <c r="AG1532" s="105"/>
      <c r="AH1532" s="105"/>
      <c r="AI1532" s="105"/>
      <c r="AJ1532" s="36"/>
      <c r="AK1532" s="36"/>
    </row>
    <row r="1533" spans="30:37" ht="12.75">
      <c r="AD1533" s="36"/>
      <c r="AF1533" s="105"/>
      <c r="AG1533" s="105"/>
      <c r="AH1533" s="105"/>
      <c r="AI1533" s="105"/>
      <c r="AJ1533" s="36"/>
      <c r="AK1533" s="36"/>
    </row>
    <row r="1534" spans="30:37" ht="12.75">
      <c r="AD1534" s="36"/>
      <c r="AF1534" s="105"/>
      <c r="AG1534" s="105"/>
      <c r="AH1534" s="105"/>
      <c r="AI1534" s="105"/>
      <c r="AJ1534" s="36"/>
      <c r="AK1534" s="36"/>
    </row>
    <row r="1535" spans="30:37" ht="12.75">
      <c r="AD1535" s="36"/>
      <c r="AF1535" s="105"/>
      <c r="AG1535" s="105"/>
      <c r="AH1535" s="105"/>
      <c r="AI1535" s="105"/>
      <c r="AJ1535" s="36"/>
      <c r="AK1535" s="36"/>
    </row>
    <row r="1536" spans="30:37" ht="12.75">
      <c r="AD1536" s="36"/>
      <c r="AF1536" s="105"/>
      <c r="AG1536" s="105"/>
      <c r="AH1536" s="105"/>
      <c r="AI1536" s="105"/>
      <c r="AJ1536" s="36"/>
      <c r="AK1536" s="36"/>
    </row>
    <row r="1537" spans="30:37" ht="12.75">
      <c r="AD1537" s="36"/>
      <c r="AF1537" s="105"/>
      <c r="AG1537" s="105"/>
      <c r="AH1537" s="105"/>
      <c r="AI1537" s="105"/>
      <c r="AJ1537" s="36"/>
      <c r="AK1537" s="36"/>
    </row>
    <row r="1538" spans="30:37" ht="12.75">
      <c r="AD1538" s="36"/>
      <c r="AF1538" s="105"/>
      <c r="AG1538" s="105"/>
      <c r="AH1538" s="105"/>
      <c r="AI1538" s="105"/>
      <c r="AJ1538" s="36"/>
      <c r="AK1538" s="36"/>
    </row>
    <row r="1539" spans="30:37" ht="12.75">
      <c r="AD1539" s="36"/>
      <c r="AF1539" s="105"/>
      <c r="AG1539" s="105"/>
      <c r="AH1539" s="105"/>
      <c r="AI1539" s="105"/>
      <c r="AJ1539" s="36"/>
      <c r="AK1539" s="36"/>
    </row>
    <row r="1540" spans="30:37" ht="12.75">
      <c r="AD1540" s="36"/>
      <c r="AF1540" s="105"/>
      <c r="AG1540" s="105"/>
      <c r="AH1540" s="105"/>
      <c r="AI1540" s="105"/>
      <c r="AJ1540" s="36"/>
      <c r="AK1540" s="36"/>
    </row>
    <row r="1541" spans="30:37" ht="12.75">
      <c r="AD1541" s="36"/>
      <c r="AF1541" s="105"/>
      <c r="AG1541" s="105"/>
      <c r="AH1541" s="105"/>
      <c r="AI1541" s="105"/>
      <c r="AJ1541" s="36"/>
      <c r="AK1541" s="36"/>
    </row>
    <row r="1542" spans="30:37" ht="12.75">
      <c r="AD1542" s="36"/>
      <c r="AF1542" s="105"/>
      <c r="AG1542" s="105"/>
      <c r="AH1542" s="105"/>
      <c r="AI1542" s="105"/>
      <c r="AJ1542" s="36"/>
      <c r="AK1542" s="36"/>
    </row>
    <row r="1543" spans="30:37" ht="12.75">
      <c r="AD1543" s="36"/>
      <c r="AF1543" s="105"/>
      <c r="AG1543" s="105"/>
      <c r="AH1543" s="105"/>
      <c r="AI1543" s="105"/>
      <c r="AJ1543" s="36"/>
      <c r="AK1543" s="36"/>
    </row>
    <row r="1544" spans="30:37" ht="12.75">
      <c r="AD1544" s="36"/>
      <c r="AF1544" s="105"/>
      <c r="AG1544" s="105"/>
      <c r="AH1544" s="105"/>
      <c r="AI1544" s="105"/>
      <c r="AJ1544" s="36"/>
      <c r="AK1544" s="36"/>
    </row>
    <row r="1545" spans="30:37" ht="12.75">
      <c r="AD1545" s="36"/>
      <c r="AF1545" s="105"/>
      <c r="AG1545" s="105"/>
      <c r="AH1545" s="105"/>
      <c r="AI1545" s="105"/>
      <c r="AJ1545" s="36"/>
      <c r="AK1545" s="36"/>
    </row>
    <row r="1546" spans="30:37" ht="12.75">
      <c r="AD1546" s="36"/>
      <c r="AF1546" s="105"/>
      <c r="AG1546" s="105"/>
      <c r="AH1546" s="105"/>
      <c r="AI1546" s="105"/>
      <c r="AJ1546" s="36"/>
      <c r="AK1546" s="36"/>
    </row>
    <row r="1547" spans="30:37" ht="12.75">
      <c r="AD1547" s="36"/>
      <c r="AF1547" s="105"/>
      <c r="AG1547" s="105"/>
      <c r="AH1547" s="105"/>
      <c r="AI1547" s="105"/>
      <c r="AJ1547" s="36"/>
      <c r="AK1547" s="36"/>
    </row>
    <row r="1548" spans="30:37" ht="12.75">
      <c r="AD1548" s="36"/>
      <c r="AF1548" s="105"/>
      <c r="AG1548" s="105"/>
      <c r="AH1548" s="105"/>
      <c r="AI1548" s="105"/>
      <c r="AJ1548" s="36"/>
      <c r="AK1548" s="36"/>
    </row>
    <row r="1549" spans="30:37" ht="12.75">
      <c r="AD1549" s="36"/>
      <c r="AF1549" s="105"/>
      <c r="AG1549" s="105"/>
      <c r="AH1549" s="105"/>
      <c r="AI1549" s="105"/>
      <c r="AJ1549" s="36"/>
      <c r="AK1549" s="36"/>
    </row>
    <row r="1550" spans="30:37" ht="12.75">
      <c r="AD1550" s="36"/>
      <c r="AF1550" s="105"/>
      <c r="AG1550" s="105"/>
      <c r="AH1550" s="105"/>
      <c r="AI1550" s="105"/>
      <c r="AJ1550" s="36"/>
      <c r="AK1550" s="36"/>
    </row>
    <row r="1551" spans="30:37" ht="12.75">
      <c r="AD1551" s="36"/>
      <c r="AF1551" s="105"/>
      <c r="AG1551" s="105"/>
      <c r="AH1551" s="105"/>
      <c r="AI1551" s="105"/>
      <c r="AJ1551" s="36"/>
      <c r="AK1551" s="36"/>
    </row>
    <row r="1552" spans="30:37" ht="12.75">
      <c r="AD1552" s="36"/>
      <c r="AF1552" s="105"/>
      <c r="AG1552" s="105"/>
      <c r="AH1552" s="105"/>
      <c r="AI1552" s="105"/>
      <c r="AJ1552" s="36"/>
      <c r="AK1552" s="36"/>
    </row>
    <row r="1553" spans="30:37" ht="12.75">
      <c r="AD1553" s="36"/>
      <c r="AF1553" s="105"/>
      <c r="AG1553" s="105"/>
      <c r="AH1553" s="105"/>
      <c r="AI1553" s="105"/>
      <c r="AJ1553" s="36"/>
      <c r="AK1553" s="36"/>
    </row>
    <row r="1554" spans="30:37" ht="12.75">
      <c r="AD1554" s="36"/>
      <c r="AF1554" s="105"/>
      <c r="AG1554" s="105"/>
      <c r="AH1554" s="105"/>
      <c r="AI1554" s="105"/>
      <c r="AJ1554" s="36"/>
      <c r="AK1554" s="36"/>
    </row>
    <row r="1555" spans="30:37" ht="12.75">
      <c r="AD1555" s="36"/>
      <c r="AF1555" s="105"/>
      <c r="AG1555" s="105"/>
      <c r="AH1555" s="105"/>
      <c r="AI1555" s="105"/>
      <c r="AJ1555" s="36"/>
      <c r="AK1555" s="36"/>
    </row>
    <row r="1556" spans="30:37" ht="12.75">
      <c r="AD1556" s="36"/>
      <c r="AF1556" s="105"/>
      <c r="AG1556" s="105"/>
      <c r="AH1556" s="105"/>
      <c r="AI1556" s="105"/>
      <c r="AJ1556" s="36"/>
      <c r="AK1556" s="36"/>
    </row>
    <row r="1557" spans="30:37" ht="12.75">
      <c r="AD1557" s="36"/>
      <c r="AF1557" s="105"/>
      <c r="AG1557" s="105"/>
      <c r="AH1557" s="105"/>
      <c r="AI1557" s="105"/>
      <c r="AJ1557" s="36"/>
      <c r="AK1557" s="36"/>
    </row>
    <row r="1558" spans="30:37" ht="12.75">
      <c r="AD1558" s="36"/>
      <c r="AF1558" s="105"/>
      <c r="AG1558" s="105"/>
      <c r="AH1558" s="105"/>
      <c r="AI1558" s="105"/>
      <c r="AJ1558" s="36"/>
      <c r="AK1558" s="36"/>
    </row>
    <row r="1559" spans="30:37" ht="12.75">
      <c r="AD1559" s="36"/>
      <c r="AF1559" s="105"/>
      <c r="AG1559" s="105"/>
      <c r="AH1559" s="105"/>
      <c r="AI1559" s="105"/>
      <c r="AJ1559" s="36"/>
      <c r="AK1559" s="36"/>
    </row>
    <row r="1560" spans="30:37" ht="12.75">
      <c r="AD1560" s="36"/>
      <c r="AF1560" s="105"/>
      <c r="AG1560" s="105"/>
      <c r="AH1560" s="105"/>
      <c r="AI1560" s="105"/>
      <c r="AJ1560" s="36"/>
      <c r="AK1560" s="36"/>
    </row>
    <row r="1561" spans="30:37" ht="12.75">
      <c r="AD1561" s="36"/>
      <c r="AF1561" s="105"/>
      <c r="AG1561" s="105"/>
      <c r="AH1561" s="105"/>
      <c r="AI1561" s="105"/>
      <c r="AJ1561" s="36"/>
      <c r="AK1561" s="36"/>
    </row>
    <row r="1562" spans="30:37" ht="12.75">
      <c r="AD1562" s="36"/>
      <c r="AF1562" s="105"/>
      <c r="AG1562" s="105"/>
      <c r="AH1562" s="105"/>
      <c r="AI1562" s="105"/>
      <c r="AJ1562" s="36"/>
      <c r="AK1562" s="36"/>
    </row>
    <row r="1563" spans="30:37" ht="12.75">
      <c r="AD1563" s="36"/>
      <c r="AF1563" s="105"/>
      <c r="AG1563" s="105"/>
      <c r="AH1563" s="105"/>
      <c r="AI1563" s="105"/>
      <c r="AJ1563" s="36"/>
      <c r="AK1563" s="36"/>
    </row>
    <row r="1564" spans="30:37" ht="12.75">
      <c r="AD1564" s="36"/>
      <c r="AF1564" s="105"/>
      <c r="AG1564" s="105"/>
      <c r="AH1564" s="105"/>
      <c r="AI1564" s="105"/>
      <c r="AJ1564" s="36"/>
      <c r="AK1564" s="36"/>
    </row>
    <row r="1565" spans="30:37" ht="12.75">
      <c r="AD1565" s="36"/>
      <c r="AF1565" s="105"/>
      <c r="AG1565" s="105"/>
      <c r="AH1565" s="105"/>
      <c r="AI1565" s="105"/>
      <c r="AJ1565" s="36"/>
      <c r="AK1565" s="36"/>
    </row>
    <row r="1566" spans="30:37" ht="12.75">
      <c r="AD1566" s="36"/>
      <c r="AF1566" s="105"/>
      <c r="AG1566" s="105"/>
      <c r="AH1566" s="105"/>
      <c r="AI1566" s="105"/>
      <c r="AJ1566" s="36"/>
      <c r="AK1566" s="36"/>
    </row>
    <row r="1567" spans="30:37" ht="12.75">
      <c r="AD1567" s="36"/>
      <c r="AF1567" s="105"/>
      <c r="AG1567" s="105"/>
      <c r="AH1567" s="105"/>
      <c r="AI1567" s="105"/>
      <c r="AJ1567" s="36"/>
      <c r="AK1567" s="36"/>
    </row>
    <row r="1568" spans="30:37" ht="12.75">
      <c r="AD1568" s="36"/>
      <c r="AF1568" s="105"/>
      <c r="AG1568" s="105"/>
      <c r="AH1568" s="105"/>
      <c r="AI1568" s="105"/>
      <c r="AJ1568" s="36"/>
      <c r="AK1568" s="36"/>
    </row>
    <row r="1569" spans="30:37" ht="12.75">
      <c r="AD1569" s="36"/>
      <c r="AF1569" s="105"/>
      <c r="AG1569" s="105"/>
      <c r="AH1569" s="105"/>
      <c r="AI1569" s="105"/>
      <c r="AJ1569" s="36"/>
      <c r="AK1569" s="36"/>
    </row>
    <row r="1570" spans="30:37" ht="12.75">
      <c r="AD1570" s="36"/>
      <c r="AF1570" s="105"/>
      <c r="AG1570" s="105"/>
      <c r="AH1570" s="105"/>
      <c r="AI1570" s="105"/>
      <c r="AJ1570" s="36"/>
      <c r="AK1570" s="36"/>
    </row>
    <row r="1571" spans="30:37" ht="12.75">
      <c r="AD1571" s="36"/>
      <c r="AF1571" s="105"/>
      <c r="AG1571" s="105"/>
      <c r="AH1571" s="105"/>
      <c r="AI1571" s="105"/>
      <c r="AJ1571" s="36"/>
      <c r="AK1571" s="36"/>
    </row>
    <row r="1572" spans="30:37" ht="12.75">
      <c r="AD1572" s="36"/>
      <c r="AF1572" s="105"/>
      <c r="AG1572" s="105"/>
      <c r="AH1572" s="105"/>
      <c r="AI1572" s="105"/>
      <c r="AJ1572" s="36"/>
      <c r="AK1572" s="36"/>
    </row>
    <row r="1573" spans="30:37" ht="12.75">
      <c r="AD1573" s="36"/>
      <c r="AF1573" s="105"/>
      <c r="AG1573" s="105"/>
      <c r="AH1573" s="105"/>
      <c r="AI1573" s="105"/>
      <c r="AJ1573" s="36"/>
      <c r="AK1573" s="36"/>
    </row>
    <row r="1574" spans="30:37" ht="12.75">
      <c r="AD1574" s="36"/>
      <c r="AF1574" s="105"/>
      <c r="AG1574" s="105"/>
      <c r="AH1574" s="105"/>
      <c r="AI1574" s="105"/>
      <c r="AJ1574" s="36"/>
      <c r="AK1574" s="36"/>
    </row>
    <row r="1575" spans="30:37" ht="12.75">
      <c r="AD1575" s="36"/>
      <c r="AF1575" s="105"/>
      <c r="AG1575" s="105"/>
      <c r="AH1575" s="105"/>
      <c r="AI1575" s="105"/>
      <c r="AJ1575" s="36"/>
      <c r="AK1575" s="36"/>
    </row>
    <row r="1576" spans="30:37" ht="12.75">
      <c r="AD1576" s="36"/>
      <c r="AF1576" s="105"/>
      <c r="AG1576" s="105"/>
      <c r="AH1576" s="105"/>
      <c r="AI1576" s="105"/>
      <c r="AJ1576" s="36"/>
      <c r="AK1576" s="36"/>
    </row>
    <row r="1577" spans="30:37" ht="12.75">
      <c r="AD1577" s="36"/>
      <c r="AF1577" s="105"/>
      <c r="AG1577" s="105"/>
      <c r="AH1577" s="105"/>
      <c r="AI1577" s="105"/>
      <c r="AJ1577" s="36"/>
      <c r="AK1577" s="36"/>
    </row>
    <row r="1578" spans="30:37" ht="12.75">
      <c r="AD1578" s="36"/>
      <c r="AF1578" s="105"/>
      <c r="AG1578" s="105"/>
      <c r="AH1578" s="105"/>
      <c r="AI1578" s="105"/>
      <c r="AJ1578" s="36"/>
      <c r="AK1578" s="36"/>
    </row>
    <row r="1579" spans="30:37" ht="12.75">
      <c r="AD1579" s="36"/>
      <c r="AF1579" s="105"/>
      <c r="AG1579" s="105"/>
      <c r="AH1579" s="105"/>
      <c r="AI1579" s="105"/>
      <c r="AJ1579" s="36"/>
      <c r="AK1579" s="36"/>
    </row>
    <row r="1580" spans="30:37" ht="12.75">
      <c r="AD1580" s="36"/>
      <c r="AF1580" s="105"/>
      <c r="AG1580" s="105"/>
      <c r="AH1580" s="105"/>
      <c r="AI1580" s="105"/>
      <c r="AJ1580" s="36"/>
      <c r="AK1580" s="36"/>
    </row>
    <row r="1581" spans="30:37" ht="12.75">
      <c r="AD1581" s="36"/>
      <c r="AF1581" s="105"/>
      <c r="AG1581" s="105"/>
      <c r="AH1581" s="105"/>
      <c r="AI1581" s="105"/>
      <c r="AJ1581" s="36"/>
      <c r="AK1581" s="36"/>
    </row>
    <row r="1582" spans="30:37" ht="12.75">
      <c r="AD1582" s="36"/>
      <c r="AF1582" s="105"/>
      <c r="AG1582" s="105"/>
      <c r="AH1582" s="105"/>
      <c r="AI1582" s="105"/>
      <c r="AJ1582" s="36"/>
      <c r="AK1582" s="36"/>
    </row>
    <row r="1583" spans="30:37" ht="12.75">
      <c r="AD1583" s="36"/>
      <c r="AF1583" s="105"/>
      <c r="AG1583" s="105"/>
      <c r="AH1583" s="105"/>
      <c r="AI1583" s="105"/>
      <c r="AJ1583" s="36"/>
      <c r="AK1583" s="36"/>
    </row>
    <row r="1584" spans="30:37" ht="12.75">
      <c r="AD1584" s="36"/>
      <c r="AF1584" s="105"/>
      <c r="AG1584" s="105"/>
      <c r="AH1584" s="105"/>
      <c r="AI1584" s="105"/>
      <c r="AJ1584" s="36"/>
      <c r="AK1584" s="36"/>
    </row>
    <row r="1585" spans="30:37" ht="12.75">
      <c r="AD1585" s="36"/>
      <c r="AF1585" s="105"/>
      <c r="AG1585" s="105"/>
      <c r="AH1585" s="105"/>
      <c r="AI1585" s="105"/>
      <c r="AJ1585" s="36"/>
      <c r="AK1585" s="36"/>
    </row>
    <row r="1586" spans="30:37" ht="12.75">
      <c r="AD1586" s="36"/>
      <c r="AF1586" s="105"/>
      <c r="AG1586" s="105"/>
      <c r="AH1586" s="105"/>
      <c r="AI1586" s="105"/>
      <c r="AJ1586" s="36"/>
      <c r="AK1586" s="36"/>
    </row>
    <row r="1587" spans="30:37" ht="12.75">
      <c r="AD1587" s="36"/>
      <c r="AF1587" s="105"/>
      <c r="AG1587" s="105"/>
      <c r="AH1587" s="105"/>
      <c r="AI1587" s="105"/>
      <c r="AJ1587" s="36"/>
      <c r="AK1587" s="36"/>
    </row>
    <row r="1588" spans="30:37" ht="12.75">
      <c r="AD1588" s="36"/>
      <c r="AF1588" s="105"/>
      <c r="AG1588" s="105"/>
      <c r="AH1588" s="105"/>
      <c r="AI1588" s="105"/>
      <c r="AJ1588" s="36"/>
      <c r="AK1588" s="36"/>
    </row>
    <row r="1589" spans="30:37" ht="12.75">
      <c r="AD1589" s="36"/>
      <c r="AF1589" s="105"/>
      <c r="AG1589" s="105"/>
      <c r="AH1589" s="105"/>
      <c r="AI1589" s="105"/>
      <c r="AJ1589" s="36"/>
      <c r="AK1589" s="36"/>
    </row>
    <row r="1590" spans="30:37" ht="12.75">
      <c r="AD1590" s="36"/>
      <c r="AF1590" s="105"/>
      <c r="AG1590" s="105"/>
      <c r="AH1590" s="105"/>
      <c r="AI1590" s="105"/>
      <c r="AJ1590" s="36"/>
      <c r="AK1590" s="36"/>
    </row>
    <row r="1591" spans="30:37" ht="12.75">
      <c r="AD1591" s="36"/>
      <c r="AF1591" s="105"/>
      <c r="AG1591" s="105"/>
      <c r="AH1591" s="105"/>
      <c r="AI1591" s="105"/>
      <c r="AJ1591" s="36"/>
      <c r="AK1591" s="36"/>
    </row>
    <row r="1592" spans="30:37" ht="12.75">
      <c r="AD1592" s="36"/>
      <c r="AF1592" s="105"/>
      <c r="AG1592" s="105"/>
      <c r="AH1592" s="105"/>
      <c r="AI1592" s="105"/>
      <c r="AJ1592" s="36"/>
      <c r="AK1592" s="36"/>
    </row>
    <row r="1593" spans="30:37" ht="12.75">
      <c r="AD1593" s="36"/>
      <c r="AF1593" s="105"/>
      <c r="AG1593" s="105"/>
      <c r="AH1593" s="105"/>
      <c r="AI1593" s="105"/>
      <c r="AJ1593" s="36"/>
      <c r="AK1593" s="36"/>
    </row>
    <row r="1594" spans="30:37" ht="12.75">
      <c r="AD1594" s="36"/>
      <c r="AF1594" s="105"/>
      <c r="AG1594" s="105"/>
      <c r="AH1594" s="105"/>
      <c r="AI1594" s="105"/>
      <c r="AJ1594" s="36"/>
      <c r="AK1594" s="36"/>
    </row>
    <row r="1595" spans="30:37" ht="12.75">
      <c r="AD1595" s="36"/>
      <c r="AF1595" s="105"/>
      <c r="AG1595" s="105"/>
      <c r="AH1595" s="105"/>
      <c r="AI1595" s="105"/>
      <c r="AJ1595" s="36"/>
      <c r="AK1595" s="36"/>
    </row>
    <row r="1596" spans="30:37" ht="12.75">
      <c r="AD1596" s="36"/>
      <c r="AF1596" s="105"/>
      <c r="AG1596" s="105"/>
      <c r="AH1596" s="105"/>
      <c r="AI1596" s="105"/>
      <c r="AJ1596" s="36"/>
      <c r="AK1596" s="36"/>
    </row>
    <row r="1597" spans="30:37" ht="12.75">
      <c r="AD1597" s="36"/>
      <c r="AF1597" s="105"/>
      <c r="AG1597" s="105"/>
      <c r="AH1597" s="105"/>
      <c r="AI1597" s="105"/>
      <c r="AJ1597" s="36"/>
      <c r="AK1597" s="36"/>
    </row>
    <row r="1598" spans="30:37" ht="12.75">
      <c r="AD1598" s="36"/>
      <c r="AF1598" s="105"/>
      <c r="AG1598" s="105"/>
      <c r="AH1598" s="105"/>
      <c r="AI1598" s="105"/>
      <c r="AJ1598" s="36"/>
      <c r="AK1598" s="36"/>
    </row>
    <row r="1599" spans="30:37" ht="12.75">
      <c r="AD1599" s="36"/>
      <c r="AF1599" s="105"/>
      <c r="AG1599" s="105"/>
      <c r="AH1599" s="105"/>
      <c r="AI1599" s="105"/>
      <c r="AJ1599" s="36"/>
      <c r="AK1599" s="36"/>
    </row>
    <row r="1600" spans="30:37" ht="12.75">
      <c r="AD1600" s="36"/>
      <c r="AF1600" s="105"/>
      <c r="AG1600" s="105"/>
      <c r="AH1600" s="105"/>
      <c r="AI1600" s="105"/>
      <c r="AJ1600" s="36"/>
      <c r="AK1600" s="36"/>
    </row>
    <row r="1601" spans="30:37" ht="12.75">
      <c r="AD1601" s="36"/>
      <c r="AF1601" s="105"/>
      <c r="AG1601" s="105"/>
      <c r="AH1601" s="105"/>
      <c r="AI1601" s="105"/>
      <c r="AJ1601" s="36"/>
      <c r="AK1601" s="36"/>
    </row>
    <row r="1602" spans="30:37" ht="12.75">
      <c r="AD1602" s="36"/>
      <c r="AF1602" s="105"/>
      <c r="AG1602" s="105"/>
      <c r="AH1602" s="105"/>
      <c r="AI1602" s="105"/>
      <c r="AJ1602" s="36"/>
      <c r="AK1602" s="36"/>
    </row>
    <row r="1603" spans="30:37" ht="12.75">
      <c r="AD1603" s="36"/>
      <c r="AF1603" s="105"/>
      <c r="AG1603" s="105"/>
      <c r="AH1603" s="105"/>
      <c r="AI1603" s="105"/>
      <c r="AJ1603" s="36"/>
      <c r="AK1603" s="36"/>
    </row>
    <row r="1604" spans="30:37" ht="12.75">
      <c r="AD1604" s="36"/>
      <c r="AF1604" s="105"/>
      <c r="AG1604" s="105"/>
      <c r="AH1604" s="105"/>
      <c r="AI1604" s="105"/>
      <c r="AJ1604" s="36"/>
      <c r="AK1604" s="36"/>
    </row>
    <row r="1605" spans="30:37" ht="12.75">
      <c r="AD1605" s="36"/>
      <c r="AF1605" s="105"/>
      <c r="AG1605" s="105"/>
      <c r="AH1605" s="105"/>
      <c r="AI1605" s="105"/>
      <c r="AJ1605" s="36"/>
      <c r="AK1605" s="36"/>
    </row>
    <row r="1606" spans="30:37" ht="12.75">
      <c r="AD1606" s="36"/>
      <c r="AF1606" s="105"/>
      <c r="AG1606" s="105"/>
      <c r="AH1606" s="105"/>
      <c r="AI1606" s="105"/>
      <c r="AJ1606" s="36"/>
      <c r="AK1606" s="36"/>
    </row>
    <row r="1607" spans="30:37" ht="12.75">
      <c r="AD1607" s="36"/>
      <c r="AF1607" s="105"/>
      <c r="AG1607" s="105"/>
      <c r="AH1607" s="105"/>
      <c r="AI1607" s="105"/>
      <c r="AJ1607" s="36"/>
      <c r="AK1607" s="36"/>
    </row>
    <row r="1608" spans="30:37" ht="12.75">
      <c r="AD1608" s="36"/>
      <c r="AF1608" s="105"/>
      <c r="AG1608" s="105"/>
      <c r="AH1608" s="105"/>
      <c r="AI1608" s="105"/>
      <c r="AJ1608" s="36"/>
      <c r="AK1608" s="36"/>
    </row>
    <row r="1609" spans="30:37" ht="12.75">
      <c r="AD1609" s="36"/>
      <c r="AF1609" s="105"/>
      <c r="AG1609" s="105"/>
      <c r="AH1609" s="105"/>
      <c r="AI1609" s="105"/>
      <c r="AJ1609" s="36"/>
      <c r="AK1609" s="36"/>
    </row>
    <row r="1610" spans="30:37" ht="12.75">
      <c r="AD1610" s="36"/>
      <c r="AF1610" s="105"/>
      <c r="AG1610" s="105"/>
      <c r="AH1610" s="105"/>
      <c r="AI1610" s="105"/>
      <c r="AJ1610" s="36"/>
      <c r="AK1610" s="36"/>
    </row>
    <row r="1611" spans="30:37" ht="12.75">
      <c r="AD1611" s="36"/>
      <c r="AF1611" s="105"/>
      <c r="AG1611" s="105"/>
      <c r="AH1611" s="105"/>
      <c r="AI1611" s="105"/>
      <c r="AJ1611" s="36"/>
      <c r="AK1611" s="36"/>
    </row>
    <row r="1612" spans="30:37" ht="12.75">
      <c r="AD1612" s="36"/>
      <c r="AF1612" s="105"/>
      <c r="AG1612" s="105"/>
      <c r="AH1612" s="105"/>
      <c r="AI1612" s="105"/>
      <c r="AJ1612" s="36"/>
      <c r="AK1612" s="36"/>
    </row>
    <row r="1613" spans="30:37" ht="12.75">
      <c r="AD1613" s="36"/>
      <c r="AF1613" s="105"/>
      <c r="AG1613" s="105"/>
      <c r="AH1613" s="105"/>
      <c r="AI1613" s="105"/>
      <c r="AJ1613" s="36"/>
      <c r="AK1613" s="36"/>
    </row>
    <row r="1614" spans="30:37" ht="12.75">
      <c r="AD1614" s="36"/>
      <c r="AF1614" s="105"/>
      <c r="AG1614" s="105"/>
      <c r="AH1614" s="105"/>
      <c r="AI1614" s="105"/>
      <c r="AJ1614" s="36"/>
      <c r="AK1614" s="36"/>
    </row>
    <row r="1615" spans="30:37" ht="12.75">
      <c r="AD1615" s="36"/>
      <c r="AF1615" s="105"/>
      <c r="AG1615" s="105"/>
      <c r="AH1615" s="105"/>
      <c r="AI1615" s="105"/>
      <c r="AJ1615" s="36"/>
      <c r="AK1615" s="36"/>
    </row>
    <row r="1616" spans="30:37" ht="12.75">
      <c r="AD1616" s="36"/>
      <c r="AF1616" s="105"/>
      <c r="AG1616" s="105"/>
      <c r="AH1616" s="105"/>
      <c r="AI1616" s="105"/>
      <c r="AJ1616" s="36"/>
      <c r="AK1616" s="36"/>
    </row>
    <row r="1617" spans="30:37" ht="12.75">
      <c r="AD1617" s="36"/>
      <c r="AF1617" s="105"/>
      <c r="AG1617" s="105"/>
      <c r="AH1617" s="105"/>
      <c r="AI1617" s="105"/>
      <c r="AJ1617" s="36"/>
      <c r="AK1617" s="36"/>
    </row>
    <row r="1618" spans="30:37" ht="12.75">
      <c r="AD1618" s="36"/>
      <c r="AF1618" s="105"/>
      <c r="AG1618" s="105"/>
      <c r="AH1618" s="105"/>
      <c r="AI1618" s="105"/>
      <c r="AJ1618" s="36"/>
      <c r="AK1618" s="36"/>
    </row>
    <row r="1619" spans="30:37" ht="12.75">
      <c r="AD1619" s="36"/>
      <c r="AF1619" s="105"/>
      <c r="AG1619" s="105"/>
      <c r="AH1619" s="105"/>
      <c r="AI1619" s="105"/>
      <c r="AJ1619" s="36"/>
      <c r="AK1619" s="36"/>
    </row>
    <row r="1620" spans="30:37" ht="12.75">
      <c r="AD1620" s="36"/>
      <c r="AF1620" s="105"/>
      <c r="AG1620" s="105"/>
      <c r="AH1620" s="105"/>
      <c r="AI1620" s="105"/>
      <c r="AJ1620" s="36"/>
      <c r="AK1620" s="36"/>
    </row>
    <row r="1621" spans="30:37" ht="12.75">
      <c r="AD1621" s="36"/>
      <c r="AF1621" s="105"/>
      <c r="AG1621" s="105"/>
      <c r="AH1621" s="105"/>
      <c r="AI1621" s="105"/>
      <c r="AJ1621" s="36"/>
      <c r="AK1621" s="36"/>
    </row>
    <row r="1622" spans="30:37" ht="12.75">
      <c r="AD1622" s="36"/>
      <c r="AF1622" s="105"/>
      <c r="AG1622" s="105"/>
      <c r="AH1622" s="105"/>
      <c r="AI1622" s="105"/>
      <c r="AJ1622" s="36"/>
      <c r="AK1622" s="36"/>
    </row>
    <row r="1623" spans="30:37" ht="12.75">
      <c r="AD1623" s="36"/>
      <c r="AF1623" s="105"/>
      <c r="AG1623" s="105"/>
      <c r="AH1623" s="105"/>
      <c r="AI1623" s="105"/>
      <c r="AJ1623" s="36"/>
      <c r="AK1623" s="36"/>
    </row>
    <row r="1624" spans="30:37" ht="12.75">
      <c r="AD1624" s="36"/>
      <c r="AF1624" s="105"/>
      <c r="AG1624" s="105"/>
      <c r="AH1624" s="105"/>
      <c r="AI1624" s="105"/>
      <c r="AJ1624" s="36"/>
      <c r="AK1624" s="36"/>
    </row>
    <row r="1625" spans="30:37" ht="12.75">
      <c r="AD1625" s="36"/>
      <c r="AF1625" s="105"/>
      <c r="AG1625" s="105"/>
      <c r="AH1625" s="105"/>
      <c r="AI1625" s="105"/>
      <c r="AJ1625" s="36"/>
      <c r="AK1625" s="36"/>
    </row>
    <row r="1626" spans="30:37" ht="12.75">
      <c r="AD1626" s="36"/>
      <c r="AF1626" s="105"/>
      <c r="AG1626" s="105"/>
      <c r="AH1626" s="105"/>
      <c r="AI1626" s="105"/>
      <c r="AJ1626" s="36"/>
      <c r="AK1626" s="36"/>
    </row>
    <row r="1627" spans="30:37" ht="12.75">
      <c r="AD1627" s="36"/>
      <c r="AF1627" s="105"/>
      <c r="AG1627" s="105"/>
      <c r="AH1627" s="105"/>
      <c r="AI1627" s="105"/>
      <c r="AJ1627" s="36"/>
      <c r="AK1627" s="36"/>
    </row>
    <row r="1628" spans="30:37" ht="12.75">
      <c r="AD1628" s="36"/>
      <c r="AF1628" s="105"/>
      <c r="AG1628" s="105"/>
      <c r="AH1628" s="105"/>
      <c r="AI1628" s="105"/>
      <c r="AJ1628" s="36"/>
      <c r="AK1628" s="36"/>
    </row>
    <row r="1629" spans="30:37" ht="12.75">
      <c r="AD1629" s="36"/>
      <c r="AF1629" s="105"/>
      <c r="AG1629" s="105"/>
      <c r="AH1629" s="105"/>
      <c r="AI1629" s="105"/>
      <c r="AJ1629" s="36"/>
      <c r="AK1629" s="36"/>
    </row>
    <row r="1630" spans="30:37" ht="12.75">
      <c r="AD1630" s="36"/>
      <c r="AF1630" s="105"/>
      <c r="AG1630" s="105"/>
      <c r="AH1630" s="105"/>
      <c r="AI1630" s="105"/>
      <c r="AJ1630" s="36"/>
      <c r="AK1630" s="36"/>
    </row>
    <row r="1631" spans="30:37" ht="12.75">
      <c r="AD1631" s="36"/>
      <c r="AF1631" s="105"/>
      <c r="AG1631" s="105"/>
      <c r="AH1631" s="105"/>
      <c r="AI1631" s="105"/>
      <c r="AJ1631" s="36"/>
      <c r="AK1631" s="36"/>
    </row>
    <row r="1632" spans="30:37" ht="12.75">
      <c r="AD1632" s="36"/>
      <c r="AF1632" s="105"/>
      <c r="AG1632" s="105"/>
      <c r="AH1632" s="105"/>
      <c r="AI1632" s="105"/>
      <c r="AJ1632" s="36"/>
      <c r="AK1632" s="36"/>
    </row>
    <row r="1633" spans="30:37" ht="12.75">
      <c r="AD1633" s="36"/>
      <c r="AF1633" s="105"/>
      <c r="AG1633" s="105"/>
      <c r="AH1633" s="105"/>
      <c r="AI1633" s="105"/>
      <c r="AJ1633" s="36"/>
      <c r="AK1633" s="36"/>
    </row>
    <row r="1634" spans="30:37" ht="12.75">
      <c r="AD1634" s="36"/>
      <c r="AF1634" s="105"/>
      <c r="AG1634" s="105"/>
      <c r="AH1634" s="105"/>
      <c r="AI1634" s="105"/>
      <c r="AJ1634" s="36"/>
      <c r="AK1634" s="36"/>
    </row>
    <row r="1635" spans="30:37" ht="12.75">
      <c r="AD1635" s="36"/>
      <c r="AF1635" s="105"/>
      <c r="AG1635" s="105"/>
      <c r="AH1635" s="105"/>
      <c r="AI1635" s="105"/>
      <c r="AJ1635" s="36"/>
      <c r="AK1635" s="36"/>
    </row>
    <row r="1636" spans="30:37" ht="12.75">
      <c r="AD1636" s="36"/>
      <c r="AF1636" s="105"/>
      <c r="AG1636" s="105"/>
      <c r="AH1636" s="105"/>
      <c r="AI1636" s="105"/>
      <c r="AJ1636" s="36"/>
      <c r="AK1636" s="36"/>
    </row>
    <row r="1637" spans="30:37" ht="12.75">
      <c r="AD1637" s="36"/>
      <c r="AF1637" s="105"/>
      <c r="AG1637" s="105"/>
      <c r="AH1637" s="105"/>
      <c r="AI1637" s="105"/>
      <c r="AJ1637" s="36"/>
      <c r="AK1637" s="36"/>
    </row>
    <row r="1638" spans="30:37" ht="12.75">
      <c r="AD1638" s="36"/>
      <c r="AF1638" s="105"/>
      <c r="AG1638" s="105"/>
      <c r="AH1638" s="105"/>
      <c r="AI1638" s="105"/>
      <c r="AJ1638" s="36"/>
      <c r="AK1638" s="36"/>
    </row>
    <row r="1639" spans="30:37" ht="12.75">
      <c r="AD1639" s="36"/>
      <c r="AF1639" s="105"/>
      <c r="AG1639" s="105"/>
      <c r="AH1639" s="105"/>
      <c r="AI1639" s="105"/>
      <c r="AJ1639" s="36"/>
      <c r="AK1639" s="36"/>
    </row>
    <row r="1640" spans="30:37" ht="12.75">
      <c r="AD1640" s="36"/>
      <c r="AF1640" s="105"/>
      <c r="AG1640" s="105"/>
      <c r="AH1640" s="105"/>
      <c r="AI1640" s="105"/>
      <c r="AJ1640" s="36"/>
      <c r="AK1640" s="36"/>
    </row>
    <row r="1641" spans="30:37" ht="12.75">
      <c r="AD1641" s="36"/>
      <c r="AF1641" s="105"/>
      <c r="AG1641" s="105"/>
      <c r="AH1641" s="105"/>
      <c r="AI1641" s="105"/>
      <c r="AJ1641" s="36"/>
      <c r="AK1641" s="36"/>
    </row>
    <row r="1642" spans="30:37" ht="12.75">
      <c r="AD1642" s="36"/>
      <c r="AF1642" s="105"/>
      <c r="AG1642" s="105"/>
      <c r="AH1642" s="105"/>
      <c r="AI1642" s="105"/>
      <c r="AJ1642" s="36"/>
      <c r="AK1642" s="36"/>
    </row>
    <row r="1643" spans="30:37" ht="12.75">
      <c r="AD1643" s="36"/>
      <c r="AF1643" s="105"/>
      <c r="AG1643" s="105"/>
      <c r="AH1643" s="105"/>
      <c r="AI1643" s="105"/>
      <c r="AJ1643" s="36"/>
      <c r="AK1643" s="36"/>
    </row>
    <row r="1644" spans="30:37" ht="12.75">
      <c r="AD1644" s="36"/>
      <c r="AF1644" s="105"/>
      <c r="AG1644" s="105"/>
      <c r="AH1644" s="105"/>
      <c r="AI1644" s="105"/>
      <c r="AJ1644" s="36"/>
      <c r="AK1644" s="36"/>
    </row>
    <row r="1645" spans="30:37" ht="12.75">
      <c r="AD1645" s="36"/>
      <c r="AF1645" s="105"/>
      <c r="AG1645" s="105"/>
      <c r="AH1645" s="105"/>
      <c r="AI1645" s="105"/>
      <c r="AJ1645" s="36"/>
      <c r="AK1645" s="36"/>
    </row>
    <row r="1646" spans="30:37" ht="12.75">
      <c r="AD1646" s="36"/>
      <c r="AF1646" s="105"/>
      <c r="AG1646" s="105"/>
      <c r="AH1646" s="105"/>
      <c r="AI1646" s="105"/>
      <c r="AJ1646" s="36"/>
      <c r="AK1646" s="36"/>
    </row>
    <row r="1647" spans="30:37" ht="12.75">
      <c r="AD1647" s="36"/>
      <c r="AF1647" s="105"/>
      <c r="AG1647" s="105"/>
      <c r="AH1647" s="105"/>
      <c r="AI1647" s="105"/>
      <c r="AJ1647" s="36"/>
      <c r="AK1647" s="36"/>
    </row>
    <row r="1648" spans="30:37" ht="12.75">
      <c r="AD1648" s="36"/>
      <c r="AF1648" s="105"/>
      <c r="AG1648" s="105"/>
      <c r="AH1648" s="105"/>
      <c r="AI1648" s="105"/>
      <c r="AJ1648" s="36"/>
      <c r="AK1648" s="36"/>
    </row>
    <row r="1649" spans="30:37" ht="12.75">
      <c r="AD1649" s="36"/>
      <c r="AF1649" s="105"/>
      <c r="AG1649" s="105"/>
      <c r="AH1649" s="105"/>
      <c r="AI1649" s="105"/>
      <c r="AJ1649" s="36"/>
      <c r="AK1649" s="36"/>
    </row>
    <row r="1650" spans="30:37" ht="12.75">
      <c r="AD1650" s="36"/>
      <c r="AF1650" s="105"/>
      <c r="AG1650" s="105"/>
      <c r="AH1650" s="105"/>
      <c r="AI1650" s="105"/>
      <c r="AJ1650" s="36"/>
      <c r="AK1650" s="36"/>
    </row>
    <row r="1651" spans="30:37" ht="12.75">
      <c r="AD1651" s="36"/>
      <c r="AF1651" s="105"/>
      <c r="AG1651" s="105"/>
      <c r="AH1651" s="105"/>
      <c r="AI1651" s="105"/>
      <c r="AJ1651" s="36"/>
      <c r="AK1651" s="36"/>
    </row>
    <row r="1652" spans="30:37" ht="12.75">
      <c r="AD1652" s="36"/>
      <c r="AF1652" s="105"/>
      <c r="AG1652" s="105"/>
      <c r="AH1652" s="105"/>
      <c r="AI1652" s="105"/>
      <c r="AJ1652" s="36"/>
      <c r="AK1652" s="36"/>
    </row>
    <row r="1653" spans="30:37" ht="12.75">
      <c r="AD1653" s="36"/>
      <c r="AF1653" s="105"/>
      <c r="AG1653" s="105"/>
      <c r="AH1653" s="105"/>
      <c r="AI1653" s="105"/>
      <c r="AJ1653" s="36"/>
      <c r="AK1653" s="36"/>
    </row>
    <row r="1654" spans="30:37" ht="12.75">
      <c r="AD1654" s="36"/>
      <c r="AF1654" s="105"/>
      <c r="AG1654" s="105"/>
      <c r="AH1654" s="105"/>
      <c r="AI1654" s="105"/>
      <c r="AJ1654" s="36"/>
      <c r="AK1654" s="36"/>
    </row>
    <row r="1655" spans="30:37" ht="12.75">
      <c r="AD1655" s="36"/>
      <c r="AF1655" s="105"/>
      <c r="AG1655" s="105"/>
      <c r="AH1655" s="105"/>
      <c r="AI1655" s="105"/>
      <c r="AJ1655" s="36"/>
      <c r="AK1655" s="36"/>
    </row>
    <row r="1656" spans="30:37" ht="12.75">
      <c r="AD1656" s="36"/>
      <c r="AF1656" s="105"/>
      <c r="AG1656" s="105"/>
      <c r="AH1656" s="105"/>
      <c r="AI1656" s="105"/>
      <c r="AJ1656" s="36"/>
      <c r="AK1656" s="36"/>
    </row>
    <row r="1657" spans="30:37" ht="12.75">
      <c r="AD1657" s="36"/>
      <c r="AF1657" s="105"/>
      <c r="AG1657" s="105"/>
      <c r="AH1657" s="105"/>
      <c r="AI1657" s="105"/>
      <c r="AJ1657" s="36"/>
      <c r="AK1657" s="36"/>
    </row>
    <row r="1658" spans="30:37" ht="12.75">
      <c r="AD1658" s="36"/>
      <c r="AF1658" s="105"/>
      <c r="AG1658" s="105"/>
      <c r="AH1658" s="105"/>
      <c r="AI1658" s="105"/>
      <c r="AJ1658" s="36"/>
      <c r="AK1658" s="36"/>
    </row>
    <row r="1659" spans="30:37" ht="12.75">
      <c r="AD1659" s="36"/>
      <c r="AF1659" s="105"/>
      <c r="AG1659" s="105"/>
      <c r="AH1659" s="105"/>
      <c r="AI1659" s="105"/>
      <c r="AJ1659" s="36"/>
      <c r="AK1659" s="36"/>
    </row>
    <row r="1660" spans="30:37" ht="12.75">
      <c r="AD1660" s="36"/>
      <c r="AF1660" s="105"/>
      <c r="AG1660" s="105"/>
      <c r="AH1660" s="105"/>
      <c r="AI1660" s="105"/>
      <c r="AJ1660" s="36"/>
      <c r="AK1660" s="36"/>
    </row>
    <row r="1661" spans="30:37" ht="12.75">
      <c r="AD1661" s="36"/>
      <c r="AF1661" s="105"/>
      <c r="AG1661" s="105"/>
      <c r="AH1661" s="105"/>
      <c r="AI1661" s="105"/>
      <c r="AJ1661" s="36"/>
      <c r="AK1661" s="36"/>
    </row>
    <row r="1662" spans="30:37" ht="12.75">
      <c r="AD1662" s="36"/>
      <c r="AF1662" s="105"/>
      <c r="AG1662" s="105"/>
      <c r="AH1662" s="105"/>
      <c r="AI1662" s="105"/>
      <c r="AJ1662" s="36"/>
      <c r="AK1662" s="36"/>
    </row>
    <row r="1663" spans="30:37" ht="12.75">
      <c r="AD1663" s="36"/>
      <c r="AF1663" s="105"/>
      <c r="AG1663" s="105"/>
      <c r="AH1663" s="105"/>
      <c r="AI1663" s="105"/>
      <c r="AJ1663" s="36"/>
      <c r="AK1663" s="36"/>
    </row>
    <row r="1664" spans="30:37" ht="12.75">
      <c r="AD1664" s="36"/>
      <c r="AF1664" s="105"/>
      <c r="AG1664" s="105"/>
      <c r="AH1664" s="105"/>
      <c r="AI1664" s="105"/>
      <c r="AJ1664" s="36"/>
      <c r="AK1664" s="36"/>
    </row>
    <row r="1665" spans="30:37" ht="12.75">
      <c r="AD1665" s="36"/>
      <c r="AF1665" s="105"/>
      <c r="AG1665" s="105"/>
      <c r="AH1665" s="105"/>
      <c r="AI1665" s="105"/>
      <c r="AJ1665" s="36"/>
      <c r="AK1665" s="36"/>
    </row>
    <row r="1666" spans="30:37" ht="12.75">
      <c r="AD1666" s="36"/>
      <c r="AF1666" s="105"/>
      <c r="AG1666" s="105"/>
      <c r="AH1666" s="105"/>
      <c r="AI1666" s="105"/>
      <c r="AJ1666" s="36"/>
      <c r="AK1666" s="36"/>
    </row>
    <row r="1667" spans="30:37" ht="12.75">
      <c r="AD1667" s="36"/>
      <c r="AF1667" s="105"/>
      <c r="AG1667" s="105"/>
      <c r="AH1667" s="105"/>
      <c r="AI1667" s="105"/>
      <c r="AJ1667" s="36"/>
      <c r="AK1667" s="36"/>
    </row>
    <row r="1668" spans="30:37" ht="12.75">
      <c r="AD1668" s="36"/>
      <c r="AF1668" s="105"/>
      <c r="AG1668" s="105"/>
      <c r="AH1668" s="105"/>
      <c r="AI1668" s="105"/>
      <c r="AJ1668" s="36"/>
      <c r="AK1668" s="36"/>
    </row>
    <row r="1669" spans="30:37" ht="12.75">
      <c r="AD1669" s="36"/>
      <c r="AF1669" s="105"/>
      <c r="AG1669" s="105"/>
      <c r="AH1669" s="105"/>
      <c r="AI1669" s="105"/>
      <c r="AJ1669" s="36"/>
      <c r="AK1669" s="36"/>
    </row>
    <row r="1670" spans="30:37" ht="12.75">
      <c r="AD1670" s="36"/>
      <c r="AF1670" s="105"/>
      <c r="AG1670" s="105"/>
      <c r="AH1670" s="105"/>
      <c r="AI1670" s="105"/>
      <c r="AJ1670" s="36"/>
      <c r="AK1670" s="36"/>
    </row>
    <row r="1671" spans="30:37" ht="12.75">
      <c r="AD1671" s="36"/>
      <c r="AF1671" s="105"/>
      <c r="AG1671" s="105"/>
      <c r="AH1671" s="105"/>
      <c r="AI1671" s="105"/>
      <c r="AJ1671" s="36"/>
      <c r="AK1671" s="36"/>
    </row>
    <row r="1672" spans="30:37" ht="12.75">
      <c r="AD1672" s="36"/>
      <c r="AF1672" s="105"/>
      <c r="AG1672" s="105"/>
      <c r="AH1672" s="105"/>
      <c r="AI1672" s="105"/>
      <c r="AJ1672" s="36"/>
      <c r="AK1672" s="36"/>
    </row>
    <row r="1673" spans="30:37" ht="12.75">
      <c r="AD1673" s="36"/>
      <c r="AF1673" s="105"/>
      <c r="AG1673" s="105"/>
      <c r="AH1673" s="105"/>
      <c r="AI1673" s="105"/>
      <c r="AJ1673" s="36"/>
      <c r="AK1673" s="36"/>
    </row>
    <row r="1674" spans="30:37" ht="12.75">
      <c r="AD1674" s="36"/>
      <c r="AF1674" s="105"/>
      <c r="AG1674" s="105"/>
      <c r="AH1674" s="105"/>
      <c r="AI1674" s="105"/>
      <c r="AJ1674" s="36"/>
      <c r="AK1674" s="36"/>
    </row>
    <row r="1675" spans="30:37" ht="12.75">
      <c r="AD1675" s="36"/>
      <c r="AF1675" s="105"/>
      <c r="AG1675" s="105"/>
      <c r="AH1675" s="105"/>
      <c r="AI1675" s="105"/>
      <c r="AJ1675" s="36"/>
      <c r="AK1675" s="36"/>
    </row>
    <row r="1676" spans="30:37" ht="12.75">
      <c r="AD1676" s="36"/>
      <c r="AF1676" s="105"/>
      <c r="AG1676" s="105"/>
      <c r="AH1676" s="105"/>
      <c r="AI1676" s="105"/>
      <c r="AJ1676" s="36"/>
      <c r="AK1676" s="36"/>
    </row>
    <row r="1677" spans="30:37" ht="12.75">
      <c r="AD1677" s="36"/>
      <c r="AF1677" s="105"/>
      <c r="AG1677" s="105"/>
      <c r="AH1677" s="105"/>
      <c r="AI1677" s="105"/>
      <c r="AJ1677" s="36"/>
      <c r="AK1677" s="36"/>
    </row>
    <row r="1678" spans="30:37" ht="12.75">
      <c r="AD1678" s="36"/>
      <c r="AF1678" s="105"/>
      <c r="AG1678" s="105"/>
      <c r="AH1678" s="105"/>
      <c r="AI1678" s="105"/>
      <c r="AJ1678" s="36"/>
      <c r="AK1678" s="36"/>
    </row>
    <row r="1679" spans="30:37" ht="12.75">
      <c r="AD1679" s="36"/>
      <c r="AF1679" s="105"/>
      <c r="AG1679" s="105"/>
      <c r="AH1679" s="105"/>
      <c r="AI1679" s="105"/>
      <c r="AJ1679" s="36"/>
      <c r="AK1679" s="36"/>
    </row>
    <row r="1680" spans="30:37" ht="12.75">
      <c r="AD1680" s="36"/>
      <c r="AF1680" s="105"/>
      <c r="AG1680" s="105"/>
      <c r="AH1680" s="105"/>
      <c r="AI1680" s="105"/>
      <c r="AJ1680" s="36"/>
      <c r="AK1680" s="36"/>
    </row>
    <row r="1681" spans="30:37" ht="12.75">
      <c r="AD1681" s="36"/>
      <c r="AF1681" s="105"/>
      <c r="AG1681" s="105"/>
      <c r="AH1681" s="105"/>
      <c r="AI1681" s="105"/>
      <c r="AJ1681" s="36"/>
      <c r="AK1681" s="36"/>
    </row>
    <row r="1682" spans="30:37" ht="12.75">
      <c r="AD1682" s="36"/>
      <c r="AF1682" s="105"/>
      <c r="AG1682" s="105"/>
      <c r="AH1682" s="105"/>
      <c r="AI1682" s="105"/>
      <c r="AJ1682" s="36"/>
      <c r="AK1682" s="36"/>
    </row>
    <row r="1683" spans="30:37" ht="12.75">
      <c r="AD1683" s="36"/>
      <c r="AF1683" s="105"/>
      <c r="AG1683" s="105"/>
      <c r="AH1683" s="105"/>
      <c r="AI1683" s="105"/>
      <c r="AJ1683" s="36"/>
      <c r="AK1683" s="36"/>
    </row>
    <row r="1684" spans="30:37" ht="12.75">
      <c r="AD1684" s="36"/>
      <c r="AF1684" s="105"/>
      <c r="AG1684" s="105"/>
      <c r="AH1684" s="105"/>
      <c r="AI1684" s="105"/>
      <c r="AJ1684" s="36"/>
      <c r="AK1684" s="36"/>
    </row>
    <row r="1685" spans="30:37" ht="12.75">
      <c r="AD1685" s="36"/>
      <c r="AF1685" s="105"/>
      <c r="AG1685" s="105"/>
      <c r="AH1685" s="105"/>
      <c r="AI1685" s="105"/>
      <c r="AJ1685" s="36"/>
      <c r="AK1685" s="36"/>
    </row>
    <row r="1686" spans="30:37" ht="12.75">
      <c r="AD1686" s="36"/>
      <c r="AF1686" s="105"/>
      <c r="AG1686" s="105"/>
      <c r="AH1686" s="105"/>
      <c r="AI1686" s="105"/>
      <c r="AJ1686" s="36"/>
      <c r="AK1686" s="36"/>
    </row>
    <row r="1687" spans="30:37" ht="12.75">
      <c r="AD1687" s="36"/>
      <c r="AF1687" s="105"/>
      <c r="AG1687" s="105"/>
      <c r="AH1687" s="105"/>
      <c r="AI1687" s="105"/>
      <c r="AJ1687" s="36"/>
      <c r="AK1687" s="36"/>
    </row>
    <row r="1688" spans="30:37" ht="12.75">
      <c r="AD1688" s="36"/>
      <c r="AF1688" s="105"/>
      <c r="AG1688" s="105"/>
      <c r="AH1688" s="105"/>
      <c r="AI1688" s="105"/>
      <c r="AJ1688" s="36"/>
      <c r="AK1688" s="36"/>
    </row>
    <row r="1689" spans="30:37" ht="12.75">
      <c r="AD1689" s="36"/>
      <c r="AF1689" s="105"/>
      <c r="AG1689" s="105"/>
      <c r="AH1689" s="105"/>
      <c r="AI1689" s="105"/>
      <c r="AJ1689" s="36"/>
      <c r="AK1689" s="36"/>
    </row>
    <row r="1690" spans="30:37" ht="12.75">
      <c r="AD1690" s="36"/>
      <c r="AF1690" s="105"/>
      <c r="AG1690" s="105"/>
      <c r="AH1690" s="105"/>
      <c r="AI1690" s="105"/>
      <c r="AJ1690" s="36"/>
      <c r="AK1690" s="36"/>
    </row>
    <row r="1691" spans="30:37" ht="12.75">
      <c r="AD1691" s="36"/>
      <c r="AF1691" s="105"/>
      <c r="AG1691" s="105"/>
      <c r="AH1691" s="105"/>
      <c r="AI1691" s="105"/>
      <c r="AJ1691" s="36"/>
      <c r="AK1691" s="36"/>
    </row>
    <row r="1692" spans="30:37" ht="12.75">
      <c r="AD1692" s="36"/>
      <c r="AF1692" s="105"/>
      <c r="AG1692" s="105"/>
      <c r="AH1692" s="105"/>
      <c r="AI1692" s="105"/>
      <c r="AJ1692" s="36"/>
      <c r="AK1692" s="36"/>
    </row>
    <row r="1693" spans="30:37" ht="12.75">
      <c r="AD1693" s="36"/>
      <c r="AF1693" s="105"/>
      <c r="AG1693" s="105"/>
      <c r="AH1693" s="105"/>
      <c r="AI1693" s="105"/>
      <c r="AJ1693" s="36"/>
      <c r="AK1693" s="36"/>
    </row>
    <row r="1694" spans="30:37" ht="12.75">
      <c r="AD1694" s="36"/>
      <c r="AF1694" s="105"/>
      <c r="AG1694" s="105"/>
      <c r="AH1694" s="105"/>
      <c r="AI1694" s="105"/>
      <c r="AJ1694" s="36"/>
      <c r="AK1694" s="36"/>
    </row>
    <row r="1695" spans="30:37" ht="12.75">
      <c r="AD1695" s="36"/>
      <c r="AF1695" s="105"/>
      <c r="AG1695" s="105"/>
      <c r="AH1695" s="105"/>
      <c r="AI1695" s="105"/>
      <c r="AJ1695" s="36"/>
      <c r="AK1695" s="36"/>
    </row>
    <row r="1696" spans="30:37" ht="12.75">
      <c r="AD1696" s="36"/>
      <c r="AF1696" s="105"/>
      <c r="AG1696" s="105"/>
      <c r="AH1696" s="105"/>
      <c r="AI1696" s="105"/>
      <c r="AJ1696" s="36"/>
      <c r="AK1696" s="36"/>
    </row>
    <row r="1697" spans="30:37" ht="12.75">
      <c r="AD1697" s="36"/>
      <c r="AF1697" s="105"/>
      <c r="AG1697" s="105"/>
      <c r="AH1697" s="105"/>
      <c r="AI1697" s="105"/>
      <c r="AJ1697" s="36"/>
      <c r="AK1697" s="36"/>
    </row>
    <row r="1698" spans="30:37" ht="12.75">
      <c r="AD1698" s="36"/>
      <c r="AF1698" s="105"/>
      <c r="AG1698" s="105"/>
      <c r="AH1698" s="105"/>
      <c r="AI1698" s="105"/>
      <c r="AJ1698" s="36"/>
      <c r="AK1698" s="36"/>
    </row>
    <row r="1699" spans="30:37" ht="12.75">
      <c r="AD1699" s="36"/>
      <c r="AF1699" s="105"/>
      <c r="AG1699" s="105"/>
      <c r="AH1699" s="105"/>
      <c r="AI1699" s="105"/>
      <c r="AJ1699" s="36"/>
      <c r="AK1699" s="36"/>
    </row>
    <row r="1700" spans="30:37" ht="12.75">
      <c r="AD1700" s="36"/>
      <c r="AF1700" s="105"/>
      <c r="AG1700" s="105"/>
      <c r="AH1700" s="105"/>
      <c r="AI1700" s="105"/>
      <c r="AJ1700" s="36"/>
      <c r="AK1700" s="36"/>
    </row>
    <row r="1701" spans="30:37" ht="12.75">
      <c r="AD1701" s="36"/>
      <c r="AF1701" s="105"/>
      <c r="AG1701" s="105"/>
      <c r="AH1701" s="105"/>
      <c r="AI1701" s="105"/>
      <c r="AJ1701" s="36"/>
      <c r="AK1701" s="36"/>
    </row>
    <row r="1702" spans="30:37" ht="12.75">
      <c r="AD1702" s="36"/>
      <c r="AF1702" s="105"/>
      <c r="AG1702" s="105"/>
      <c r="AH1702" s="105"/>
      <c r="AI1702" s="105"/>
      <c r="AJ1702" s="36"/>
      <c r="AK1702" s="36"/>
    </row>
    <row r="1703" spans="30:37" ht="12.75">
      <c r="AD1703" s="36"/>
      <c r="AF1703" s="105"/>
      <c r="AG1703" s="105"/>
      <c r="AH1703" s="105"/>
      <c r="AI1703" s="105"/>
      <c r="AJ1703" s="36"/>
      <c r="AK1703" s="36"/>
    </row>
    <row r="1704" spans="30:37" ht="12.75">
      <c r="AD1704" s="36"/>
      <c r="AF1704" s="105"/>
      <c r="AG1704" s="105"/>
      <c r="AH1704" s="105"/>
      <c r="AI1704" s="105"/>
      <c r="AJ1704" s="36"/>
      <c r="AK1704" s="36"/>
    </row>
    <row r="1705" spans="30:37" ht="12.75">
      <c r="AD1705" s="36"/>
      <c r="AF1705" s="105"/>
      <c r="AG1705" s="105"/>
      <c r="AH1705" s="105"/>
      <c r="AI1705" s="105"/>
      <c r="AJ1705" s="36"/>
      <c r="AK1705" s="36"/>
    </row>
    <row r="1706" spans="30:37" ht="12.75">
      <c r="AD1706" s="36"/>
      <c r="AF1706" s="105"/>
      <c r="AG1706" s="105"/>
      <c r="AH1706" s="105"/>
      <c r="AI1706" s="105"/>
      <c r="AJ1706" s="36"/>
      <c r="AK1706" s="36"/>
    </row>
    <row r="1707" spans="30:37" ht="12.75">
      <c r="AD1707" s="36"/>
      <c r="AF1707" s="105"/>
      <c r="AG1707" s="105"/>
      <c r="AH1707" s="105"/>
      <c r="AI1707" s="105"/>
      <c r="AJ1707" s="36"/>
      <c r="AK1707" s="36"/>
    </row>
    <row r="1708" spans="30:37" ht="12.75">
      <c r="AD1708" s="36"/>
      <c r="AF1708" s="105"/>
      <c r="AG1708" s="105"/>
      <c r="AH1708" s="105"/>
      <c r="AI1708" s="105"/>
      <c r="AJ1708" s="36"/>
      <c r="AK1708" s="36"/>
    </row>
    <row r="1709" spans="30:37" ht="12.75">
      <c r="AD1709" s="36"/>
      <c r="AF1709" s="105"/>
      <c r="AG1709" s="105"/>
      <c r="AH1709" s="105"/>
      <c r="AI1709" s="105"/>
      <c r="AJ1709" s="36"/>
      <c r="AK1709" s="36"/>
    </row>
    <row r="1710" spans="30:37" ht="12.75">
      <c r="AD1710" s="36"/>
      <c r="AF1710" s="105"/>
      <c r="AG1710" s="105"/>
      <c r="AH1710" s="105"/>
      <c r="AI1710" s="105"/>
      <c r="AJ1710" s="36"/>
      <c r="AK1710" s="36"/>
    </row>
    <row r="1711" spans="30:37" ht="12.75">
      <c r="AD1711" s="36"/>
      <c r="AF1711" s="105"/>
      <c r="AG1711" s="105"/>
      <c r="AH1711" s="105"/>
      <c r="AI1711" s="105"/>
      <c r="AJ1711" s="36"/>
      <c r="AK1711" s="36"/>
    </row>
    <row r="1712" spans="30:37" ht="12.75">
      <c r="AD1712" s="36"/>
      <c r="AF1712" s="105"/>
      <c r="AG1712" s="105"/>
      <c r="AH1712" s="105"/>
      <c r="AI1712" s="105"/>
      <c r="AJ1712" s="36"/>
      <c r="AK1712" s="36"/>
    </row>
    <row r="1713" spans="30:37" ht="12.75">
      <c r="AD1713" s="36"/>
      <c r="AF1713" s="105"/>
      <c r="AG1713" s="105"/>
      <c r="AH1713" s="105"/>
      <c r="AI1713" s="105"/>
      <c r="AJ1713" s="36"/>
      <c r="AK1713" s="36"/>
    </row>
    <row r="1714" spans="30:37" ht="12.75">
      <c r="AD1714" s="36"/>
      <c r="AF1714" s="105"/>
      <c r="AG1714" s="105"/>
      <c r="AH1714" s="105"/>
      <c r="AI1714" s="105"/>
      <c r="AJ1714" s="36"/>
      <c r="AK1714" s="36"/>
    </row>
    <row r="1715" spans="30:37" ht="12.75">
      <c r="AD1715" s="36"/>
      <c r="AF1715" s="105"/>
      <c r="AG1715" s="105"/>
      <c r="AH1715" s="105"/>
      <c r="AI1715" s="105"/>
      <c r="AJ1715" s="36"/>
      <c r="AK1715" s="36"/>
    </row>
    <row r="1716" spans="30:37" ht="12.75">
      <c r="AD1716" s="36"/>
      <c r="AF1716" s="105"/>
      <c r="AG1716" s="105"/>
      <c r="AH1716" s="105"/>
      <c r="AI1716" s="105"/>
      <c r="AJ1716" s="36"/>
      <c r="AK1716" s="36"/>
    </row>
    <row r="1717" spans="30:37" ht="12.75">
      <c r="AD1717" s="36"/>
      <c r="AF1717" s="105"/>
      <c r="AG1717" s="105"/>
      <c r="AH1717" s="105"/>
      <c r="AI1717" s="105"/>
      <c r="AJ1717" s="36"/>
      <c r="AK1717" s="36"/>
    </row>
    <row r="1718" spans="30:37" ht="12.75">
      <c r="AD1718" s="36"/>
      <c r="AF1718" s="105"/>
      <c r="AG1718" s="105"/>
      <c r="AH1718" s="105"/>
      <c r="AI1718" s="105"/>
      <c r="AJ1718" s="36"/>
      <c r="AK1718" s="36"/>
    </row>
    <row r="1719" spans="30:37" ht="12.75">
      <c r="AD1719" s="36"/>
      <c r="AF1719" s="105"/>
      <c r="AG1719" s="105"/>
      <c r="AH1719" s="105"/>
      <c r="AI1719" s="105"/>
      <c r="AJ1719" s="36"/>
      <c r="AK1719" s="36"/>
    </row>
    <row r="1720" spans="30:37" ht="12.75">
      <c r="AD1720" s="36"/>
      <c r="AF1720" s="105"/>
      <c r="AG1720" s="105"/>
      <c r="AH1720" s="105"/>
      <c r="AI1720" s="105"/>
      <c r="AJ1720" s="36"/>
      <c r="AK1720" s="36"/>
    </row>
    <row r="1721" spans="30:37" ht="12.75">
      <c r="AD1721" s="36"/>
      <c r="AF1721" s="105"/>
      <c r="AG1721" s="105"/>
      <c r="AH1721" s="105"/>
      <c r="AI1721" s="105"/>
      <c r="AJ1721" s="36"/>
      <c r="AK1721" s="36"/>
    </row>
    <row r="1722" spans="30:37" ht="12.75">
      <c r="AD1722" s="36"/>
      <c r="AF1722" s="105"/>
      <c r="AG1722" s="105"/>
      <c r="AH1722" s="105"/>
      <c r="AI1722" s="105"/>
      <c r="AJ1722" s="36"/>
      <c r="AK1722" s="36"/>
    </row>
    <row r="1723" spans="30:37" ht="12.75">
      <c r="AD1723" s="36"/>
      <c r="AF1723" s="105"/>
      <c r="AG1723" s="105"/>
      <c r="AH1723" s="105"/>
      <c r="AI1723" s="105"/>
      <c r="AJ1723" s="36"/>
      <c r="AK1723" s="36"/>
    </row>
    <row r="1724" spans="30:37" ht="12.75">
      <c r="AD1724" s="36"/>
      <c r="AF1724" s="105"/>
      <c r="AG1724" s="105"/>
      <c r="AH1724" s="105"/>
      <c r="AI1724" s="105"/>
      <c r="AJ1724" s="36"/>
      <c r="AK1724" s="36"/>
    </row>
    <row r="1725" spans="30:37" ht="12.75">
      <c r="AD1725" s="36"/>
      <c r="AF1725" s="105"/>
      <c r="AG1725" s="105"/>
      <c r="AH1725" s="105"/>
      <c r="AI1725" s="105"/>
      <c r="AJ1725" s="36"/>
      <c r="AK1725" s="36"/>
    </row>
    <row r="1726" spans="30:37" ht="12.75">
      <c r="AD1726" s="36"/>
      <c r="AF1726" s="105"/>
      <c r="AG1726" s="105"/>
      <c r="AH1726" s="105"/>
      <c r="AI1726" s="105"/>
      <c r="AJ1726" s="36"/>
      <c r="AK1726" s="36"/>
    </row>
    <row r="1727" spans="30:37" ht="12.75">
      <c r="AD1727" s="36"/>
      <c r="AF1727" s="105"/>
      <c r="AG1727" s="105"/>
      <c r="AH1727" s="105"/>
      <c r="AI1727" s="105"/>
      <c r="AJ1727" s="36"/>
      <c r="AK1727" s="36"/>
    </row>
    <row r="1728" spans="30:37" ht="12.75">
      <c r="AD1728" s="36"/>
      <c r="AF1728" s="105"/>
      <c r="AG1728" s="105"/>
      <c r="AH1728" s="105"/>
      <c r="AI1728" s="105"/>
      <c r="AJ1728" s="36"/>
      <c r="AK1728" s="36"/>
    </row>
    <row r="1729" spans="30:37" ht="12.75">
      <c r="AD1729" s="36"/>
      <c r="AF1729" s="105"/>
      <c r="AG1729" s="105"/>
      <c r="AH1729" s="105"/>
      <c r="AI1729" s="105"/>
      <c r="AJ1729" s="36"/>
      <c r="AK1729" s="36"/>
    </row>
    <row r="1730" spans="30:37" ht="12.75">
      <c r="AD1730" s="36"/>
      <c r="AF1730" s="105"/>
      <c r="AG1730" s="105"/>
      <c r="AH1730" s="105"/>
      <c r="AI1730" s="105"/>
      <c r="AJ1730" s="36"/>
      <c r="AK1730" s="36"/>
    </row>
    <row r="1731" spans="30:37" ht="12.75">
      <c r="AD1731" s="36"/>
      <c r="AF1731" s="105"/>
      <c r="AG1731" s="105"/>
      <c r="AH1731" s="105"/>
      <c r="AI1731" s="105"/>
      <c r="AJ1731" s="36"/>
      <c r="AK1731" s="36"/>
    </row>
    <row r="1732" spans="30:37" ht="12.75">
      <c r="AD1732" s="36"/>
      <c r="AF1732" s="105"/>
      <c r="AG1732" s="105"/>
      <c r="AH1732" s="105"/>
      <c r="AI1732" s="105"/>
      <c r="AJ1732" s="36"/>
      <c r="AK1732" s="36"/>
    </row>
    <row r="1733" spans="30:37" ht="12.75">
      <c r="AD1733" s="36"/>
      <c r="AF1733" s="105"/>
      <c r="AG1733" s="105"/>
      <c r="AH1733" s="105"/>
      <c r="AI1733" s="105"/>
      <c r="AJ1733" s="36"/>
      <c r="AK1733" s="36"/>
    </row>
    <row r="1734" spans="30:37" ht="12.75">
      <c r="AD1734" s="36"/>
      <c r="AF1734" s="105"/>
      <c r="AG1734" s="105"/>
      <c r="AH1734" s="105"/>
      <c r="AI1734" s="105"/>
      <c r="AJ1734" s="36"/>
      <c r="AK1734" s="36"/>
    </row>
    <row r="1735" spans="30:37" ht="12.75">
      <c r="AD1735" s="36"/>
      <c r="AF1735" s="105"/>
      <c r="AG1735" s="105"/>
      <c r="AH1735" s="105"/>
      <c r="AI1735" s="105"/>
      <c r="AJ1735" s="36"/>
      <c r="AK1735" s="36"/>
    </row>
    <row r="1736" spans="30:37" ht="12.75">
      <c r="AD1736" s="36"/>
      <c r="AF1736" s="105"/>
      <c r="AG1736" s="105"/>
      <c r="AH1736" s="105"/>
      <c r="AI1736" s="105"/>
      <c r="AJ1736" s="36"/>
      <c r="AK1736" s="36"/>
    </row>
    <row r="1737" spans="30:37" ht="12.75">
      <c r="AD1737" s="36"/>
      <c r="AF1737" s="105"/>
      <c r="AG1737" s="105"/>
      <c r="AH1737" s="105"/>
      <c r="AI1737" s="105"/>
      <c r="AJ1737" s="36"/>
      <c r="AK1737" s="36"/>
    </row>
    <row r="1738" spans="30:37" ht="12.75">
      <c r="AD1738" s="36"/>
      <c r="AF1738" s="105"/>
      <c r="AG1738" s="105"/>
      <c r="AH1738" s="105"/>
      <c r="AI1738" s="105"/>
      <c r="AJ1738" s="36"/>
      <c r="AK1738" s="36"/>
    </row>
    <row r="1739" spans="30:37" ht="12.75">
      <c r="AD1739" s="36"/>
      <c r="AF1739" s="105"/>
      <c r="AG1739" s="105"/>
      <c r="AH1739" s="105"/>
      <c r="AI1739" s="105"/>
      <c r="AJ1739" s="36"/>
      <c r="AK1739" s="36"/>
    </row>
    <row r="1740" spans="30:37" ht="12.75">
      <c r="AD1740" s="36"/>
      <c r="AF1740" s="105"/>
      <c r="AG1740" s="105"/>
      <c r="AH1740" s="105"/>
      <c r="AI1740" s="105"/>
      <c r="AJ1740" s="36"/>
      <c r="AK1740" s="36"/>
    </row>
    <row r="1741" spans="30:37" ht="12.75">
      <c r="AD1741" s="36"/>
      <c r="AF1741" s="105"/>
      <c r="AG1741" s="105"/>
      <c r="AH1741" s="105"/>
      <c r="AI1741" s="105"/>
      <c r="AJ1741" s="36"/>
      <c r="AK1741" s="36"/>
    </row>
    <row r="1742" spans="30:37" ht="12.75">
      <c r="AD1742" s="36"/>
      <c r="AF1742" s="105"/>
      <c r="AG1742" s="105"/>
      <c r="AH1742" s="105"/>
      <c r="AI1742" s="105"/>
      <c r="AJ1742" s="36"/>
      <c r="AK1742" s="36"/>
    </row>
    <row r="1743" spans="30:37" ht="12.75">
      <c r="AD1743" s="36"/>
      <c r="AF1743" s="105"/>
      <c r="AG1743" s="105"/>
      <c r="AH1743" s="105"/>
      <c r="AI1743" s="105"/>
      <c r="AJ1743" s="36"/>
      <c r="AK1743" s="36"/>
    </row>
    <row r="1744" spans="30:37" ht="12.75">
      <c r="AD1744" s="36"/>
      <c r="AF1744" s="105"/>
      <c r="AG1744" s="105"/>
      <c r="AH1744" s="105"/>
      <c r="AI1744" s="105"/>
      <c r="AJ1744" s="36"/>
      <c r="AK1744" s="36"/>
    </row>
    <row r="1745" spans="30:37" ht="12.75">
      <c r="AD1745" s="36"/>
      <c r="AF1745" s="105"/>
      <c r="AG1745" s="105"/>
      <c r="AH1745" s="105"/>
      <c r="AI1745" s="105"/>
      <c r="AJ1745" s="36"/>
      <c r="AK1745" s="36"/>
    </row>
    <row r="1746" spans="30:37" ht="12.75">
      <c r="AD1746" s="36"/>
      <c r="AF1746" s="105"/>
      <c r="AG1746" s="105"/>
      <c r="AH1746" s="105"/>
      <c r="AI1746" s="105"/>
      <c r="AJ1746" s="36"/>
      <c r="AK1746" s="36"/>
    </row>
    <row r="1747" spans="30:37" ht="12.75">
      <c r="AD1747" s="36"/>
      <c r="AF1747" s="105"/>
      <c r="AG1747" s="105"/>
      <c r="AH1747" s="105"/>
      <c r="AI1747" s="105"/>
      <c r="AJ1747" s="36"/>
      <c r="AK1747" s="36"/>
    </row>
    <row r="1748" spans="30:37" ht="12.75">
      <c r="AD1748" s="36"/>
      <c r="AF1748" s="105"/>
      <c r="AG1748" s="105"/>
      <c r="AH1748" s="105"/>
      <c r="AI1748" s="105"/>
      <c r="AJ1748" s="36"/>
      <c r="AK1748" s="36"/>
    </row>
    <row r="1749" spans="30:37" ht="12.75">
      <c r="AD1749" s="36"/>
      <c r="AF1749" s="105"/>
      <c r="AG1749" s="105"/>
      <c r="AH1749" s="105"/>
      <c r="AI1749" s="105"/>
      <c r="AJ1749" s="36"/>
      <c r="AK1749" s="36"/>
    </row>
    <row r="1750" spans="30:37" ht="12.75">
      <c r="AD1750" s="36"/>
      <c r="AF1750" s="105"/>
      <c r="AG1750" s="105"/>
      <c r="AH1750" s="105"/>
      <c r="AI1750" s="105"/>
      <c r="AJ1750" s="36"/>
      <c r="AK1750" s="36"/>
    </row>
    <row r="1751" spans="30:37" ht="12.75">
      <c r="AD1751" s="36"/>
      <c r="AF1751" s="105"/>
      <c r="AG1751" s="105"/>
      <c r="AH1751" s="105"/>
      <c r="AI1751" s="105"/>
      <c r="AJ1751" s="36"/>
      <c r="AK1751" s="36"/>
    </row>
    <row r="1752" spans="30:37" ht="12.75">
      <c r="AD1752" s="36"/>
      <c r="AF1752" s="105"/>
      <c r="AG1752" s="105"/>
      <c r="AH1752" s="105"/>
      <c r="AI1752" s="105"/>
      <c r="AJ1752" s="36"/>
      <c r="AK1752" s="36"/>
    </row>
    <row r="1753" spans="30:37" ht="12.75">
      <c r="AD1753" s="36"/>
      <c r="AF1753" s="105"/>
      <c r="AG1753" s="105"/>
      <c r="AH1753" s="105"/>
      <c r="AI1753" s="105"/>
      <c r="AJ1753" s="36"/>
      <c r="AK1753" s="36"/>
    </row>
    <row r="1754" spans="30:37" ht="12.75">
      <c r="AD1754" s="36"/>
      <c r="AF1754" s="105"/>
      <c r="AG1754" s="105"/>
      <c r="AH1754" s="105"/>
      <c r="AI1754" s="105"/>
      <c r="AJ1754" s="36"/>
      <c r="AK1754" s="36"/>
    </row>
    <row r="1755" spans="30:37" ht="12.75">
      <c r="AD1755" s="36"/>
      <c r="AF1755" s="105"/>
      <c r="AG1755" s="105"/>
      <c r="AH1755" s="105"/>
      <c r="AI1755" s="105"/>
      <c r="AJ1755" s="36"/>
      <c r="AK1755" s="36"/>
    </row>
    <row r="1756" spans="30:37" ht="12.75">
      <c r="AD1756" s="36"/>
      <c r="AF1756" s="105"/>
      <c r="AG1756" s="105"/>
      <c r="AH1756" s="105"/>
      <c r="AI1756" s="105"/>
      <c r="AJ1756" s="36"/>
      <c r="AK1756" s="36"/>
    </row>
    <row r="1757" spans="30:37" ht="12.75">
      <c r="AD1757" s="36"/>
      <c r="AF1757" s="105"/>
      <c r="AG1757" s="105"/>
      <c r="AH1757" s="105"/>
      <c r="AI1757" s="105"/>
      <c r="AJ1757" s="36"/>
      <c r="AK1757" s="36"/>
    </row>
    <row r="1758" spans="30:37" ht="12.75">
      <c r="AD1758" s="36"/>
      <c r="AF1758" s="105"/>
      <c r="AG1758" s="105"/>
      <c r="AH1758" s="105"/>
      <c r="AI1758" s="105"/>
      <c r="AJ1758" s="36"/>
      <c r="AK1758" s="36"/>
    </row>
    <row r="1759" spans="30:37" ht="12.75">
      <c r="AD1759" s="36"/>
      <c r="AF1759" s="105"/>
      <c r="AG1759" s="105"/>
      <c r="AH1759" s="105"/>
      <c r="AI1759" s="105"/>
      <c r="AJ1759" s="36"/>
      <c r="AK1759" s="36"/>
    </row>
    <row r="1760" spans="30:37" ht="12.75">
      <c r="AD1760" s="36"/>
      <c r="AF1760" s="105"/>
      <c r="AG1760" s="105"/>
      <c r="AH1760" s="105"/>
      <c r="AI1760" s="105"/>
      <c r="AJ1760" s="36"/>
      <c r="AK1760" s="36"/>
    </row>
    <row r="1761" spans="30:37" ht="12.75">
      <c r="AD1761" s="36"/>
      <c r="AF1761" s="105"/>
      <c r="AG1761" s="105"/>
      <c r="AH1761" s="105"/>
      <c r="AI1761" s="105"/>
      <c r="AJ1761" s="36"/>
      <c r="AK1761" s="36"/>
    </row>
    <row r="1762" spans="30:37" ht="12.75">
      <c r="AD1762" s="36"/>
      <c r="AF1762" s="105"/>
      <c r="AG1762" s="105"/>
      <c r="AH1762" s="105"/>
      <c r="AI1762" s="105"/>
      <c r="AJ1762" s="36"/>
      <c r="AK1762" s="36"/>
    </row>
    <row r="1763" spans="30:37" ht="12.75">
      <c r="AD1763" s="36"/>
      <c r="AF1763" s="105"/>
      <c r="AG1763" s="105"/>
      <c r="AH1763" s="105"/>
      <c r="AI1763" s="105"/>
      <c r="AJ1763" s="36"/>
      <c r="AK1763" s="36"/>
    </row>
    <row r="1764" spans="30:37" ht="12.75">
      <c r="AD1764" s="36"/>
      <c r="AF1764" s="105"/>
      <c r="AG1764" s="105"/>
      <c r="AH1764" s="105"/>
      <c r="AI1764" s="105"/>
      <c r="AJ1764" s="36"/>
      <c r="AK1764" s="36"/>
    </row>
    <row r="1765" spans="30:37" ht="12.75">
      <c r="AD1765" s="36"/>
      <c r="AF1765" s="105"/>
      <c r="AG1765" s="105"/>
      <c r="AH1765" s="105"/>
      <c r="AI1765" s="105"/>
      <c r="AJ1765" s="36"/>
      <c r="AK1765" s="36"/>
    </row>
    <row r="1766" spans="30:37" ht="12.75">
      <c r="AD1766" s="36"/>
      <c r="AF1766" s="105"/>
      <c r="AG1766" s="105"/>
      <c r="AH1766" s="105"/>
      <c r="AI1766" s="105"/>
      <c r="AJ1766" s="36"/>
      <c r="AK1766" s="36"/>
    </row>
    <row r="1767" spans="30:37" ht="12.75">
      <c r="AD1767" s="36"/>
      <c r="AF1767" s="105"/>
      <c r="AG1767" s="105"/>
      <c r="AH1767" s="105"/>
      <c r="AI1767" s="105"/>
      <c r="AJ1767" s="36"/>
      <c r="AK1767" s="36"/>
    </row>
    <row r="1768" spans="30:37" ht="12.75">
      <c r="AD1768" s="36"/>
      <c r="AF1768" s="105"/>
      <c r="AG1768" s="105"/>
      <c r="AH1768" s="105"/>
      <c r="AI1768" s="105"/>
      <c r="AJ1768" s="36"/>
      <c r="AK1768" s="36"/>
    </row>
    <row r="1769" spans="30:37" ht="12.75">
      <c r="AD1769" s="36"/>
      <c r="AF1769" s="105"/>
      <c r="AG1769" s="105"/>
      <c r="AH1769" s="105"/>
      <c r="AI1769" s="105"/>
      <c r="AJ1769" s="36"/>
      <c r="AK1769" s="36"/>
    </row>
    <row r="1770" spans="30:37" ht="12.75">
      <c r="AD1770" s="36"/>
      <c r="AF1770" s="105"/>
      <c r="AG1770" s="105"/>
      <c r="AH1770" s="105"/>
      <c r="AI1770" s="105"/>
      <c r="AJ1770" s="36"/>
      <c r="AK1770" s="36"/>
    </row>
    <row r="1771" spans="30:37" ht="12.75">
      <c r="AD1771" s="36"/>
      <c r="AF1771" s="105"/>
      <c r="AG1771" s="105"/>
      <c r="AH1771" s="105"/>
      <c r="AI1771" s="105"/>
      <c r="AJ1771" s="36"/>
      <c r="AK1771" s="36"/>
    </row>
    <row r="1772" spans="30:37" ht="12.75">
      <c r="AD1772" s="36"/>
      <c r="AF1772" s="105"/>
      <c r="AG1772" s="105"/>
      <c r="AH1772" s="105"/>
      <c r="AI1772" s="105"/>
      <c r="AJ1772" s="36"/>
      <c r="AK1772" s="36"/>
    </row>
    <row r="1773" spans="30:37" ht="12.75">
      <c r="AD1773" s="36"/>
      <c r="AF1773" s="105"/>
      <c r="AG1773" s="105"/>
      <c r="AH1773" s="105"/>
      <c r="AI1773" s="105"/>
      <c r="AJ1773" s="36"/>
      <c r="AK1773" s="36"/>
    </row>
    <row r="1774" spans="30:37" ht="12.75">
      <c r="AD1774" s="36"/>
      <c r="AF1774" s="105"/>
      <c r="AG1774" s="105"/>
      <c r="AH1774" s="105"/>
      <c r="AI1774" s="105"/>
      <c r="AJ1774" s="36"/>
      <c r="AK1774" s="36"/>
    </row>
    <row r="1775" spans="30:37" ht="12.75">
      <c r="AD1775" s="36"/>
      <c r="AF1775" s="105"/>
      <c r="AG1775" s="105"/>
      <c r="AH1775" s="105"/>
      <c r="AI1775" s="105"/>
      <c r="AJ1775" s="36"/>
      <c r="AK1775" s="36"/>
    </row>
    <row r="1776" spans="30:37" ht="12.75">
      <c r="AD1776" s="36"/>
      <c r="AF1776" s="105"/>
      <c r="AG1776" s="105"/>
      <c r="AH1776" s="105"/>
      <c r="AI1776" s="105"/>
      <c r="AJ1776" s="36"/>
      <c r="AK1776" s="36"/>
    </row>
    <row r="1777" spans="30:37" ht="12.75">
      <c r="AD1777" s="36"/>
      <c r="AF1777" s="105"/>
      <c r="AG1777" s="105"/>
      <c r="AH1777" s="105"/>
      <c r="AI1777" s="105"/>
      <c r="AJ1777" s="36"/>
      <c r="AK1777" s="36"/>
    </row>
    <row r="1778" spans="30:37" ht="12.75">
      <c r="AD1778" s="36"/>
      <c r="AF1778" s="105"/>
      <c r="AG1778" s="105"/>
      <c r="AH1778" s="105"/>
      <c r="AI1778" s="105"/>
      <c r="AJ1778" s="36"/>
      <c r="AK1778" s="36"/>
    </row>
    <row r="1779" spans="30:37" ht="12.75">
      <c r="AD1779" s="36"/>
      <c r="AF1779" s="105"/>
      <c r="AG1779" s="105"/>
      <c r="AH1779" s="105"/>
      <c r="AI1779" s="105"/>
      <c r="AJ1779" s="36"/>
      <c r="AK1779" s="36"/>
    </row>
    <row r="1780" spans="30:37" ht="12.75">
      <c r="AD1780" s="36"/>
      <c r="AF1780" s="105"/>
      <c r="AG1780" s="105"/>
      <c r="AH1780" s="105"/>
      <c r="AI1780" s="105"/>
      <c r="AJ1780" s="36"/>
      <c r="AK1780" s="36"/>
    </row>
    <row r="1781" spans="30:37" ht="12.75">
      <c r="AD1781" s="36"/>
      <c r="AF1781" s="105"/>
      <c r="AG1781" s="105"/>
      <c r="AH1781" s="105"/>
      <c r="AI1781" s="105"/>
      <c r="AJ1781" s="36"/>
      <c r="AK1781" s="36"/>
    </row>
    <row r="1782" spans="30:37" ht="12.75">
      <c r="AD1782" s="36"/>
      <c r="AF1782" s="105"/>
      <c r="AG1782" s="105"/>
      <c r="AH1782" s="105"/>
      <c r="AI1782" s="105"/>
      <c r="AJ1782" s="36"/>
      <c r="AK1782" s="36"/>
    </row>
    <row r="1783" spans="30:37" ht="12.75">
      <c r="AD1783" s="36"/>
      <c r="AF1783" s="105"/>
      <c r="AG1783" s="105"/>
      <c r="AH1783" s="105"/>
      <c r="AI1783" s="105"/>
      <c r="AJ1783" s="36"/>
      <c r="AK1783" s="36"/>
    </row>
    <row r="1784" spans="30:37" ht="12.75">
      <c r="AD1784" s="36"/>
      <c r="AF1784" s="105"/>
      <c r="AG1784" s="105"/>
      <c r="AH1784" s="105"/>
      <c r="AI1784" s="105"/>
      <c r="AJ1784" s="36"/>
      <c r="AK1784" s="36"/>
    </row>
    <row r="1785" spans="30:37" ht="12.75">
      <c r="AD1785" s="36"/>
      <c r="AF1785" s="105"/>
      <c r="AG1785" s="105"/>
      <c r="AH1785" s="105"/>
      <c r="AI1785" s="105"/>
      <c r="AJ1785" s="36"/>
      <c r="AK1785" s="36"/>
    </row>
    <row r="1786" spans="30:37" ht="12.75">
      <c r="AD1786" s="36"/>
      <c r="AF1786" s="105"/>
      <c r="AG1786" s="105"/>
      <c r="AH1786" s="105"/>
      <c r="AI1786" s="105"/>
      <c r="AJ1786" s="36"/>
      <c r="AK1786" s="36"/>
    </row>
    <row r="1787" spans="30:37" ht="12.75">
      <c r="AD1787" s="36"/>
      <c r="AF1787" s="105"/>
      <c r="AG1787" s="105"/>
      <c r="AH1787" s="105"/>
      <c r="AI1787" s="105"/>
      <c r="AJ1787" s="36"/>
      <c r="AK1787" s="36"/>
    </row>
    <row r="1788" spans="30:37" ht="12.75">
      <c r="AD1788" s="36"/>
      <c r="AF1788" s="105"/>
      <c r="AG1788" s="105"/>
      <c r="AH1788" s="105"/>
      <c r="AI1788" s="105"/>
      <c r="AJ1788" s="36"/>
      <c r="AK1788" s="36"/>
    </row>
    <row r="1789" spans="30:37" ht="12.75">
      <c r="AD1789" s="36"/>
      <c r="AF1789" s="105"/>
      <c r="AG1789" s="105"/>
      <c r="AH1789" s="105"/>
      <c r="AI1789" s="105"/>
      <c r="AJ1789" s="36"/>
      <c r="AK1789" s="36"/>
    </row>
    <row r="1790" spans="30:37" ht="12.75">
      <c r="AD1790" s="36"/>
      <c r="AF1790" s="105"/>
      <c r="AG1790" s="105"/>
      <c r="AH1790" s="105"/>
      <c r="AI1790" s="105"/>
      <c r="AJ1790" s="36"/>
      <c r="AK1790" s="36"/>
    </row>
    <row r="1791" spans="30:37" ht="12.75">
      <c r="AD1791" s="36"/>
      <c r="AF1791" s="105"/>
      <c r="AG1791" s="105"/>
      <c r="AH1791" s="105"/>
      <c r="AI1791" s="105"/>
      <c r="AJ1791" s="36"/>
      <c r="AK1791" s="36"/>
    </row>
    <row r="1792" spans="30:37" ht="12.75">
      <c r="AD1792" s="36"/>
      <c r="AF1792" s="105"/>
      <c r="AG1792" s="105"/>
      <c r="AH1792" s="105"/>
      <c r="AI1792" s="105"/>
      <c r="AJ1792" s="36"/>
      <c r="AK1792" s="36"/>
    </row>
    <row r="1793" spans="30:37" ht="12.75">
      <c r="AD1793" s="36"/>
      <c r="AF1793" s="105"/>
      <c r="AG1793" s="105"/>
      <c r="AH1793" s="105"/>
      <c r="AI1793" s="105"/>
      <c r="AJ1793" s="36"/>
      <c r="AK1793" s="36"/>
    </row>
    <row r="1794" spans="30:37" ht="12.75">
      <c r="AD1794" s="36"/>
      <c r="AF1794" s="105"/>
      <c r="AG1794" s="105"/>
      <c r="AH1794" s="105"/>
      <c r="AI1794" s="105"/>
      <c r="AJ1794" s="36"/>
      <c r="AK1794" s="36"/>
    </row>
    <row r="1795" spans="30:37" ht="12.75">
      <c r="AD1795" s="36"/>
      <c r="AF1795" s="105"/>
      <c r="AG1795" s="105"/>
      <c r="AH1795" s="105"/>
      <c r="AI1795" s="105"/>
      <c r="AJ1795" s="36"/>
      <c r="AK1795" s="36"/>
    </row>
    <row r="1796" spans="30:37" ht="12.75">
      <c r="AD1796" s="36"/>
      <c r="AF1796" s="105"/>
      <c r="AG1796" s="105"/>
      <c r="AH1796" s="105"/>
      <c r="AI1796" s="105"/>
      <c r="AJ1796" s="36"/>
      <c r="AK1796" s="36"/>
    </row>
    <row r="1797" spans="30:37" ht="12.75">
      <c r="AD1797" s="36"/>
      <c r="AF1797" s="105"/>
      <c r="AG1797" s="105"/>
      <c r="AH1797" s="105"/>
      <c r="AI1797" s="105"/>
      <c r="AJ1797" s="36"/>
      <c r="AK1797" s="36"/>
    </row>
    <row r="1798" spans="30:37" ht="12.75">
      <c r="AD1798" s="36"/>
      <c r="AF1798" s="105"/>
      <c r="AG1798" s="105"/>
      <c r="AH1798" s="105"/>
      <c r="AI1798" s="105"/>
      <c r="AJ1798" s="36"/>
      <c r="AK1798" s="36"/>
    </row>
    <row r="1799" spans="30:37" ht="12.75">
      <c r="AD1799" s="36"/>
      <c r="AF1799" s="105"/>
      <c r="AG1799" s="105"/>
      <c r="AH1799" s="105"/>
      <c r="AI1799" s="105"/>
      <c r="AJ1799" s="36"/>
      <c r="AK1799" s="36"/>
    </row>
    <row r="1800" spans="30:37" ht="12.75">
      <c r="AD1800" s="36"/>
      <c r="AF1800" s="105"/>
      <c r="AG1800" s="105"/>
      <c r="AH1800" s="105"/>
      <c r="AI1800" s="105"/>
      <c r="AJ1800" s="36"/>
      <c r="AK1800" s="36"/>
    </row>
    <row r="1801" spans="30:37" ht="12.75">
      <c r="AD1801" s="36"/>
      <c r="AF1801" s="105"/>
      <c r="AG1801" s="105"/>
      <c r="AH1801" s="105"/>
      <c r="AI1801" s="105"/>
      <c r="AJ1801" s="36"/>
      <c r="AK1801" s="36"/>
    </row>
    <row r="1802" spans="30:37" ht="12.75">
      <c r="AD1802" s="36"/>
      <c r="AF1802" s="105"/>
      <c r="AG1802" s="105"/>
      <c r="AH1802" s="105"/>
      <c r="AI1802" s="105"/>
      <c r="AJ1802" s="36"/>
      <c r="AK1802" s="36"/>
    </row>
    <row r="1803" spans="30:37" ht="12.75">
      <c r="AD1803" s="36"/>
      <c r="AF1803" s="105"/>
      <c r="AG1803" s="105"/>
      <c r="AH1803" s="105"/>
      <c r="AI1803" s="105"/>
      <c r="AJ1803" s="36"/>
      <c r="AK1803" s="36"/>
    </row>
    <row r="1804" spans="30:37" ht="12.75">
      <c r="AD1804" s="36"/>
      <c r="AF1804" s="105"/>
      <c r="AG1804" s="105"/>
      <c r="AH1804" s="105"/>
      <c r="AI1804" s="105"/>
      <c r="AJ1804" s="36"/>
      <c r="AK1804" s="36"/>
    </row>
    <row r="1805" spans="30:37" ht="12.75">
      <c r="AD1805" s="36"/>
      <c r="AF1805" s="105"/>
      <c r="AG1805" s="105"/>
      <c r="AH1805" s="105"/>
      <c r="AI1805" s="105"/>
      <c r="AJ1805" s="36"/>
      <c r="AK1805" s="36"/>
    </row>
    <row r="1806" spans="30:37" ht="12.75">
      <c r="AD1806" s="36"/>
      <c r="AF1806" s="105"/>
      <c r="AG1806" s="105"/>
      <c r="AH1806" s="105"/>
      <c r="AI1806" s="105"/>
      <c r="AJ1806" s="36"/>
      <c r="AK1806" s="36"/>
    </row>
    <row r="1807" spans="30:37" ht="12.75">
      <c r="AD1807" s="36"/>
      <c r="AF1807" s="105"/>
      <c r="AG1807" s="105"/>
      <c r="AH1807" s="105"/>
      <c r="AI1807" s="105"/>
      <c r="AJ1807" s="36"/>
      <c r="AK1807" s="36"/>
    </row>
    <row r="1808" spans="30:37" ht="12.75">
      <c r="AD1808" s="36"/>
      <c r="AF1808" s="105"/>
      <c r="AG1808" s="105"/>
      <c r="AH1808" s="105"/>
      <c r="AI1808" s="105"/>
      <c r="AJ1808" s="36"/>
      <c r="AK1808" s="36"/>
    </row>
    <row r="1809" spans="30:37" ht="12.75">
      <c r="AD1809" s="36"/>
      <c r="AF1809" s="105"/>
      <c r="AG1809" s="105"/>
      <c r="AH1809" s="105"/>
      <c r="AI1809" s="105"/>
      <c r="AJ1809" s="36"/>
      <c r="AK1809" s="36"/>
    </row>
    <row r="1810" spans="30:37" ht="12.75">
      <c r="AD1810" s="36"/>
      <c r="AF1810" s="105"/>
      <c r="AG1810" s="105"/>
      <c r="AH1810" s="105"/>
      <c r="AI1810" s="105"/>
      <c r="AJ1810" s="36"/>
      <c r="AK1810" s="36"/>
    </row>
    <row r="1811" spans="30:37" ht="12.75">
      <c r="AD1811" s="36"/>
      <c r="AF1811" s="105"/>
      <c r="AG1811" s="105"/>
      <c r="AH1811" s="105"/>
      <c r="AI1811" s="105"/>
      <c r="AJ1811" s="36"/>
      <c r="AK1811" s="36"/>
    </row>
    <row r="1812" spans="30:37" ht="12.75">
      <c r="AD1812" s="36"/>
      <c r="AF1812" s="105"/>
      <c r="AG1812" s="105"/>
      <c r="AH1812" s="105"/>
      <c r="AI1812" s="105"/>
      <c r="AJ1812" s="36"/>
      <c r="AK1812" s="36"/>
    </row>
    <row r="1813" spans="30:37" ht="12.75">
      <c r="AD1813" s="36"/>
      <c r="AF1813" s="105"/>
      <c r="AG1813" s="105"/>
      <c r="AH1813" s="105"/>
      <c r="AI1813" s="105"/>
      <c r="AJ1813" s="36"/>
      <c r="AK1813" s="36"/>
    </row>
    <row r="1814" spans="30:37" ht="12.75">
      <c r="AD1814" s="36"/>
      <c r="AF1814" s="105"/>
      <c r="AG1814" s="105"/>
      <c r="AH1814" s="105"/>
      <c r="AI1814" s="105"/>
      <c r="AJ1814" s="36"/>
      <c r="AK1814" s="36"/>
    </row>
    <row r="1815" spans="30:37" ht="12.75">
      <c r="AD1815" s="36"/>
      <c r="AF1815" s="105"/>
      <c r="AG1815" s="105"/>
      <c r="AH1815" s="105"/>
      <c r="AI1815" s="105"/>
      <c r="AJ1815" s="36"/>
      <c r="AK1815" s="36"/>
    </row>
    <row r="1816" spans="30:37" ht="12.75">
      <c r="AD1816" s="36"/>
      <c r="AF1816" s="105"/>
      <c r="AG1816" s="105"/>
      <c r="AH1816" s="105"/>
      <c r="AI1816" s="105"/>
      <c r="AJ1816" s="36"/>
      <c r="AK1816" s="36"/>
    </row>
    <row r="1817" spans="30:37" ht="12.75">
      <c r="AD1817" s="36"/>
      <c r="AF1817" s="105"/>
      <c r="AG1817" s="105"/>
      <c r="AH1817" s="105"/>
      <c r="AI1817" s="105"/>
      <c r="AJ1817" s="36"/>
      <c r="AK1817" s="36"/>
    </row>
    <row r="1818" spans="30:37" ht="12.75">
      <c r="AD1818" s="36"/>
      <c r="AF1818" s="105"/>
      <c r="AG1818" s="105"/>
      <c r="AH1818" s="105"/>
      <c r="AI1818" s="105"/>
      <c r="AJ1818" s="36"/>
      <c r="AK1818" s="36"/>
    </row>
    <row r="1819" spans="30:37" ht="12.75">
      <c r="AD1819" s="36"/>
      <c r="AF1819" s="105"/>
      <c r="AG1819" s="105"/>
      <c r="AH1819" s="105"/>
      <c r="AI1819" s="105"/>
      <c r="AJ1819" s="36"/>
      <c r="AK1819" s="36"/>
    </row>
    <row r="1820" spans="30:37" ht="12.75">
      <c r="AD1820" s="36"/>
      <c r="AF1820" s="105"/>
      <c r="AG1820" s="105"/>
      <c r="AH1820" s="105"/>
      <c r="AI1820" s="105"/>
      <c r="AJ1820" s="36"/>
      <c r="AK1820" s="36"/>
    </row>
    <row r="1821" spans="30:37" ht="12.75">
      <c r="AD1821" s="36"/>
      <c r="AF1821" s="105"/>
      <c r="AG1821" s="105"/>
      <c r="AH1821" s="105"/>
      <c r="AI1821" s="105"/>
      <c r="AJ1821" s="36"/>
      <c r="AK1821" s="36"/>
    </row>
    <row r="1822" spans="30:37" ht="12.75">
      <c r="AD1822" s="36"/>
      <c r="AF1822" s="105"/>
      <c r="AG1822" s="105"/>
      <c r="AH1822" s="105"/>
      <c r="AI1822" s="105"/>
      <c r="AJ1822" s="36"/>
      <c r="AK1822" s="36"/>
    </row>
    <row r="1823" spans="30:37" ht="12.75">
      <c r="AD1823" s="36"/>
      <c r="AF1823" s="105"/>
      <c r="AG1823" s="105"/>
      <c r="AH1823" s="105"/>
      <c r="AI1823" s="105"/>
      <c r="AJ1823" s="36"/>
      <c r="AK1823" s="36"/>
    </row>
    <row r="1824" spans="30:37" ht="12.75">
      <c r="AD1824" s="36"/>
      <c r="AF1824" s="105"/>
      <c r="AG1824" s="105"/>
      <c r="AH1824" s="105"/>
      <c r="AI1824" s="105"/>
      <c r="AJ1824" s="36"/>
      <c r="AK1824" s="36"/>
    </row>
    <row r="1825" spans="30:37" ht="12.75">
      <c r="AD1825" s="36"/>
      <c r="AF1825" s="105"/>
      <c r="AG1825" s="105"/>
      <c r="AH1825" s="105"/>
      <c r="AI1825" s="105"/>
      <c r="AJ1825" s="36"/>
      <c r="AK1825" s="36"/>
    </row>
    <row r="1826" spans="30:37" ht="12.75">
      <c r="AD1826" s="36"/>
      <c r="AF1826" s="105"/>
      <c r="AG1826" s="105"/>
      <c r="AH1826" s="105"/>
      <c r="AI1826" s="105"/>
      <c r="AJ1826" s="36"/>
      <c r="AK1826" s="36"/>
    </row>
    <row r="1827" spans="30:37" ht="12.75">
      <c r="AD1827" s="36"/>
      <c r="AF1827" s="105"/>
      <c r="AG1827" s="105"/>
      <c r="AH1827" s="105"/>
      <c r="AI1827" s="105"/>
      <c r="AJ1827" s="36"/>
      <c r="AK1827" s="36"/>
    </row>
    <row r="1828" spans="30:37" ht="12.75">
      <c r="AD1828" s="36"/>
      <c r="AF1828" s="105"/>
      <c r="AG1828" s="105"/>
      <c r="AH1828" s="105"/>
      <c r="AI1828" s="105"/>
      <c r="AJ1828" s="36"/>
      <c r="AK1828" s="36"/>
    </row>
    <row r="1829" spans="30:37" ht="12.75">
      <c r="AD1829" s="36"/>
      <c r="AF1829" s="105"/>
      <c r="AG1829" s="105"/>
      <c r="AH1829" s="105"/>
      <c r="AI1829" s="105"/>
      <c r="AJ1829" s="36"/>
      <c r="AK1829" s="36"/>
    </row>
    <row r="1830" spans="30:37" ht="12.75">
      <c r="AD1830" s="36"/>
      <c r="AF1830" s="105"/>
      <c r="AG1830" s="105"/>
      <c r="AH1830" s="105"/>
      <c r="AI1830" s="105"/>
      <c r="AJ1830" s="36"/>
      <c r="AK1830" s="36"/>
    </row>
    <row r="1831" spans="30:37" ht="12.75">
      <c r="AD1831" s="36"/>
      <c r="AF1831" s="105"/>
      <c r="AG1831" s="105"/>
      <c r="AH1831" s="105"/>
      <c r="AI1831" s="105"/>
      <c r="AJ1831" s="36"/>
      <c r="AK1831" s="36"/>
    </row>
    <row r="1832" spans="30:37" ht="12.75">
      <c r="AD1832" s="36"/>
      <c r="AF1832" s="105"/>
      <c r="AG1832" s="105"/>
      <c r="AH1832" s="105"/>
      <c r="AI1832" s="105"/>
      <c r="AJ1832" s="36"/>
      <c r="AK1832" s="36"/>
    </row>
    <row r="1833" spans="30:37" ht="12.75">
      <c r="AD1833" s="36"/>
      <c r="AF1833" s="105"/>
      <c r="AG1833" s="105"/>
      <c r="AH1833" s="105"/>
      <c r="AI1833" s="105"/>
      <c r="AJ1833" s="36"/>
      <c r="AK1833" s="36"/>
    </row>
    <row r="1834" spans="30:37" ht="12.75">
      <c r="AD1834" s="36"/>
      <c r="AF1834" s="105"/>
      <c r="AG1834" s="105"/>
      <c r="AH1834" s="105"/>
      <c r="AI1834" s="105"/>
      <c r="AJ1834" s="36"/>
      <c r="AK1834" s="36"/>
    </row>
    <row r="1835" spans="30:37" ht="12.75">
      <c r="AD1835" s="36"/>
      <c r="AF1835" s="105"/>
      <c r="AG1835" s="105"/>
      <c r="AH1835" s="105"/>
      <c r="AI1835" s="105"/>
      <c r="AJ1835" s="36"/>
      <c r="AK1835" s="36"/>
    </row>
    <row r="1836" spans="30:37" ht="12.75">
      <c r="AD1836" s="36"/>
      <c r="AF1836" s="105"/>
      <c r="AG1836" s="105"/>
      <c r="AH1836" s="105"/>
      <c r="AI1836" s="105"/>
      <c r="AJ1836" s="36"/>
      <c r="AK1836" s="36"/>
    </row>
    <row r="1837" spans="30:37" ht="12.75">
      <c r="AD1837" s="36"/>
      <c r="AF1837" s="105"/>
      <c r="AG1837" s="105"/>
      <c r="AH1837" s="105"/>
      <c r="AI1837" s="105"/>
      <c r="AJ1837" s="36"/>
      <c r="AK1837" s="36"/>
    </row>
    <row r="1838" spans="30:37" ht="12.75">
      <c r="AD1838" s="36"/>
      <c r="AF1838" s="105"/>
      <c r="AG1838" s="105"/>
      <c r="AH1838" s="105"/>
      <c r="AI1838" s="105"/>
      <c r="AJ1838" s="36"/>
      <c r="AK1838" s="36"/>
    </row>
    <row r="1839" spans="30:37" ht="12.75">
      <c r="AD1839" s="36"/>
      <c r="AF1839" s="105"/>
      <c r="AG1839" s="105"/>
      <c r="AH1839" s="105"/>
      <c r="AI1839" s="105"/>
      <c r="AJ1839" s="36"/>
      <c r="AK1839" s="36"/>
    </row>
    <row r="1840" spans="30:37" ht="12.75">
      <c r="AD1840" s="36"/>
      <c r="AF1840" s="105"/>
      <c r="AG1840" s="105"/>
      <c r="AH1840" s="105"/>
      <c r="AI1840" s="105"/>
      <c r="AJ1840" s="36"/>
      <c r="AK1840" s="36"/>
    </row>
    <row r="1841" spans="30:37" ht="12.75">
      <c r="AD1841" s="36"/>
      <c r="AF1841" s="105"/>
      <c r="AG1841" s="105"/>
      <c r="AH1841" s="105"/>
      <c r="AI1841" s="105"/>
      <c r="AJ1841" s="36"/>
      <c r="AK1841" s="36"/>
    </row>
    <row r="1842" spans="30:37" ht="12.75">
      <c r="AD1842" s="36"/>
      <c r="AF1842" s="105"/>
      <c r="AG1842" s="105"/>
      <c r="AH1842" s="105"/>
      <c r="AI1842" s="105"/>
      <c r="AJ1842" s="36"/>
      <c r="AK1842" s="36"/>
    </row>
    <row r="1843" spans="30:37" ht="12.75">
      <c r="AD1843" s="36"/>
      <c r="AF1843" s="105"/>
      <c r="AG1843" s="105"/>
      <c r="AH1843" s="105"/>
      <c r="AI1843" s="105"/>
      <c r="AJ1843" s="36"/>
      <c r="AK1843" s="36"/>
    </row>
    <row r="1844" spans="30:37" ht="12.75">
      <c r="AD1844" s="36"/>
      <c r="AF1844" s="105"/>
      <c r="AG1844" s="105"/>
      <c r="AH1844" s="105"/>
      <c r="AI1844" s="105"/>
      <c r="AJ1844" s="36"/>
      <c r="AK1844" s="36"/>
    </row>
    <row r="1845" spans="30:37" ht="12.75">
      <c r="AD1845" s="36"/>
      <c r="AF1845" s="105"/>
      <c r="AG1845" s="105"/>
      <c r="AH1845" s="105"/>
      <c r="AI1845" s="105"/>
      <c r="AJ1845" s="36"/>
      <c r="AK1845" s="36"/>
    </row>
    <row r="1846" spans="30:37" ht="12.75">
      <c r="AD1846" s="36"/>
      <c r="AF1846" s="105"/>
      <c r="AG1846" s="105"/>
      <c r="AH1846" s="105"/>
      <c r="AI1846" s="105"/>
      <c r="AJ1846" s="36"/>
      <c r="AK1846" s="36"/>
    </row>
    <row r="1847" spans="30:37" ht="12.75">
      <c r="AD1847" s="36"/>
      <c r="AF1847" s="105"/>
      <c r="AG1847" s="105"/>
      <c r="AH1847" s="105"/>
      <c r="AI1847" s="105"/>
      <c r="AJ1847" s="36"/>
      <c r="AK1847" s="36"/>
    </row>
    <row r="1848" spans="30:37" ht="12.75">
      <c r="AD1848" s="36"/>
      <c r="AF1848" s="105"/>
      <c r="AG1848" s="105"/>
      <c r="AH1848" s="105"/>
      <c r="AI1848" s="105"/>
      <c r="AJ1848" s="36"/>
      <c r="AK1848" s="36"/>
    </row>
    <row r="1849" spans="30:37" ht="12.75">
      <c r="AD1849" s="36"/>
      <c r="AF1849" s="105"/>
      <c r="AG1849" s="105"/>
      <c r="AH1849" s="105"/>
      <c r="AI1849" s="105"/>
      <c r="AJ1849" s="36"/>
      <c r="AK1849" s="36"/>
    </row>
    <row r="1850" spans="30:37" ht="12.75">
      <c r="AD1850" s="36"/>
      <c r="AF1850" s="105"/>
      <c r="AG1850" s="105"/>
      <c r="AH1850" s="105"/>
      <c r="AI1850" s="105"/>
      <c r="AJ1850" s="36"/>
      <c r="AK1850" s="36"/>
    </row>
    <row r="1851" spans="30:37" ht="12.75">
      <c r="AD1851" s="36"/>
      <c r="AF1851" s="105"/>
      <c r="AG1851" s="105"/>
      <c r="AH1851" s="105"/>
      <c r="AI1851" s="105"/>
      <c r="AJ1851" s="36"/>
      <c r="AK1851" s="36"/>
    </row>
    <row r="1852" spans="30:37" ht="12.75">
      <c r="AD1852" s="36"/>
      <c r="AF1852" s="105"/>
      <c r="AG1852" s="105"/>
      <c r="AH1852" s="105"/>
      <c r="AI1852" s="105"/>
      <c r="AJ1852" s="36"/>
      <c r="AK1852" s="36"/>
    </row>
    <row r="1853" spans="30:37" ht="12.75">
      <c r="AD1853" s="36"/>
      <c r="AF1853" s="105"/>
      <c r="AG1853" s="105"/>
      <c r="AH1853" s="105"/>
      <c r="AI1853" s="105"/>
      <c r="AJ1853" s="36"/>
      <c r="AK1853" s="36"/>
    </row>
    <row r="1854" spans="30:37" ht="12.75">
      <c r="AD1854" s="36"/>
      <c r="AF1854" s="105"/>
      <c r="AG1854" s="105"/>
      <c r="AH1854" s="105"/>
      <c r="AI1854" s="105"/>
      <c r="AJ1854" s="36"/>
      <c r="AK1854" s="36"/>
    </row>
    <row r="1855" spans="30:37" ht="12.75">
      <c r="AD1855" s="36"/>
      <c r="AF1855" s="105"/>
      <c r="AG1855" s="105"/>
      <c r="AH1855" s="105"/>
      <c r="AI1855" s="105"/>
      <c r="AJ1855" s="36"/>
      <c r="AK1855" s="36"/>
    </row>
    <row r="1856" spans="30:37" ht="12.75">
      <c r="AD1856" s="36"/>
      <c r="AF1856" s="105"/>
      <c r="AG1856" s="105"/>
      <c r="AH1856" s="105"/>
      <c r="AI1856" s="105"/>
      <c r="AJ1856" s="36"/>
      <c r="AK1856" s="36"/>
    </row>
    <row r="1857" spans="30:37" ht="12.75">
      <c r="AD1857" s="36"/>
      <c r="AF1857" s="105"/>
      <c r="AG1857" s="105"/>
      <c r="AH1857" s="105"/>
      <c r="AI1857" s="105"/>
      <c r="AJ1857" s="36"/>
      <c r="AK1857" s="36"/>
    </row>
    <row r="1858" spans="30:37" ht="12.75">
      <c r="AD1858" s="36"/>
      <c r="AF1858" s="105"/>
      <c r="AG1858" s="105"/>
      <c r="AH1858" s="105"/>
      <c r="AI1858" s="105"/>
      <c r="AJ1858" s="36"/>
      <c r="AK1858" s="36"/>
    </row>
    <row r="1859" spans="30:37" ht="12.75">
      <c r="AD1859" s="36"/>
      <c r="AF1859" s="105"/>
      <c r="AG1859" s="105"/>
      <c r="AH1859" s="105"/>
      <c r="AI1859" s="105"/>
      <c r="AJ1859" s="36"/>
      <c r="AK1859" s="36"/>
    </row>
    <row r="1860" spans="30:37" ht="12.75">
      <c r="AD1860" s="36"/>
      <c r="AF1860" s="105"/>
      <c r="AG1860" s="105"/>
      <c r="AH1860" s="105"/>
      <c r="AI1860" s="105"/>
      <c r="AJ1860" s="36"/>
      <c r="AK1860" s="36"/>
    </row>
    <row r="1861" spans="30:37" ht="12.75">
      <c r="AD1861" s="36"/>
      <c r="AF1861" s="105"/>
      <c r="AG1861" s="105"/>
      <c r="AH1861" s="105"/>
      <c r="AI1861" s="105"/>
      <c r="AJ1861" s="36"/>
      <c r="AK1861" s="36"/>
    </row>
    <row r="1862" spans="30:37" ht="12.75">
      <c r="AD1862" s="36"/>
      <c r="AF1862" s="105"/>
      <c r="AG1862" s="105"/>
      <c r="AH1862" s="105"/>
      <c r="AI1862" s="105"/>
      <c r="AJ1862" s="36"/>
      <c r="AK1862" s="36"/>
    </row>
    <row r="1863" spans="30:37" ht="12.75">
      <c r="AD1863" s="36"/>
      <c r="AF1863" s="105"/>
      <c r="AG1863" s="105"/>
      <c r="AH1863" s="105"/>
      <c r="AI1863" s="105"/>
      <c r="AJ1863" s="36"/>
      <c r="AK1863" s="36"/>
    </row>
    <row r="1864" spans="30:37" ht="12.75">
      <c r="AD1864" s="36"/>
      <c r="AF1864" s="105"/>
      <c r="AG1864" s="105"/>
      <c r="AH1864" s="105"/>
      <c r="AI1864" s="105"/>
      <c r="AJ1864" s="36"/>
      <c r="AK1864" s="36"/>
    </row>
    <row r="1865" spans="30:37" ht="12.75">
      <c r="AD1865" s="36"/>
      <c r="AF1865" s="105"/>
      <c r="AG1865" s="105"/>
      <c r="AH1865" s="105"/>
      <c r="AI1865" s="105"/>
      <c r="AJ1865" s="36"/>
      <c r="AK1865" s="36"/>
    </row>
    <row r="1866" spans="30:37" ht="12.75">
      <c r="AD1866" s="36"/>
      <c r="AF1866" s="105"/>
      <c r="AG1866" s="105"/>
      <c r="AH1866" s="105"/>
      <c r="AI1866" s="105"/>
      <c r="AJ1866" s="36"/>
      <c r="AK1866" s="36"/>
    </row>
    <row r="1867" spans="30:37" ht="12.75">
      <c r="AD1867" s="36"/>
      <c r="AF1867" s="105"/>
      <c r="AG1867" s="105"/>
      <c r="AH1867" s="105"/>
      <c r="AI1867" s="105"/>
      <c r="AJ1867" s="36"/>
      <c r="AK1867" s="36"/>
    </row>
    <row r="1868" spans="30:37" ht="12.75">
      <c r="AD1868" s="36"/>
      <c r="AF1868" s="105"/>
      <c r="AG1868" s="105"/>
      <c r="AH1868" s="105"/>
      <c r="AI1868" s="105"/>
      <c r="AJ1868" s="36"/>
      <c r="AK1868" s="36"/>
    </row>
    <row r="1869" spans="30:37" ht="12.75">
      <c r="AD1869" s="36"/>
      <c r="AF1869" s="105"/>
      <c r="AG1869" s="105"/>
      <c r="AH1869" s="105"/>
      <c r="AI1869" s="105"/>
      <c r="AJ1869" s="36"/>
      <c r="AK1869" s="36"/>
    </row>
    <row r="1870" spans="30:37" ht="12.75">
      <c r="AD1870" s="36"/>
      <c r="AF1870" s="105"/>
      <c r="AG1870" s="105"/>
      <c r="AH1870" s="105"/>
      <c r="AI1870" s="105"/>
      <c r="AJ1870" s="36"/>
      <c r="AK1870" s="36"/>
    </row>
    <row r="1871" spans="30:37" ht="12.75">
      <c r="AD1871" s="36"/>
      <c r="AF1871" s="105"/>
      <c r="AG1871" s="105"/>
      <c r="AH1871" s="105"/>
      <c r="AI1871" s="105"/>
      <c r="AJ1871" s="36"/>
      <c r="AK1871" s="36"/>
    </row>
    <row r="1872" spans="30:37" ht="12.75">
      <c r="AD1872" s="36"/>
      <c r="AF1872" s="105"/>
      <c r="AG1872" s="105"/>
      <c r="AH1872" s="105"/>
      <c r="AI1872" s="105"/>
      <c r="AJ1872" s="36"/>
      <c r="AK1872" s="36"/>
    </row>
    <row r="1873" spans="30:37" ht="12.75">
      <c r="AD1873" s="36"/>
      <c r="AF1873" s="105"/>
      <c r="AG1873" s="105"/>
      <c r="AH1873" s="105"/>
      <c r="AI1873" s="105"/>
      <c r="AJ1873" s="36"/>
      <c r="AK1873" s="36"/>
    </row>
    <row r="1874" spans="30:37" ht="12.75">
      <c r="AD1874" s="36"/>
      <c r="AF1874" s="105"/>
      <c r="AG1874" s="105"/>
      <c r="AH1874" s="105"/>
      <c r="AI1874" s="105"/>
      <c r="AJ1874" s="36"/>
      <c r="AK1874" s="36"/>
    </row>
    <row r="1875" spans="30:37" ht="12.75">
      <c r="AD1875" s="36"/>
      <c r="AF1875" s="105"/>
      <c r="AG1875" s="105"/>
      <c r="AH1875" s="105"/>
      <c r="AI1875" s="105"/>
      <c r="AJ1875" s="36"/>
      <c r="AK1875" s="36"/>
    </row>
    <row r="1876" spans="30:37" ht="12.75">
      <c r="AD1876" s="36"/>
      <c r="AF1876" s="105"/>
      <c r="AG1876" s="105"/>
      <c r="AH1876" s="105"/>
      <c r="AI1876" s="105"/>
      <c r="AJ1876" s="36"/>
      <c r="AK1876" s="36"/>
    </row>
    <row r="1877" spans="30:37" ht="12.75">
      <c r="AD1877" s="36"/>
      <c r="AF1877" s="105"/>
      <c r="AG1877" s="105"/>
      <c r="AH1877" s="105"/>
      <c r="AI1877" s="105"/>
      <c r="AJ1877" s="36"/>
      <c r="AK1877" s="36"/>
    </row>
    <row r="1878" spans="30:37" ht="12.75">
      <c r="AD1878" s="36"/>
      <c r="AF1878" s="105"/>
      <c r="AG1878" s="105"/>
      <c r="AH1878" s="105"/>
      <c r="AI1878" s="105"/>
      <c r="AJ1878" s="36"/>
      <c r="AK1878" s="36"/>
    </row>
    <row r="1879" spans="30:37" ht="12.75">
      <c r="AD1879" s="36"/>
      <c r="AF1879" s="105"/>
      <c r="AG1879" s="105"/>
      <c r="AH1879" s="105"/>
      <c r="AI1879" s="105"/>
      <c r="AJ1879" s="36"/>
      <c r="AK1879" s="36"/>
    </row>
    <row r="1880" spans="30:37" ht="12.75">
      <c r="AD1880" s="36"/>
      <c r="AF1880" s="105"/>
      <c r="AG1880" s="105"/>
      <c r="AH1880" s="105"/>
      <c r="AI1880" s="105"/>
      <c r="AJ1880" s="36"/>
      <c r="AK1880" s="36"/>
    </row>
    <row r="1881" spans="30:37" ht="12.75">
      <c r="AD1881" s="36"/>
      <c r="AF1881" s="105"/>
      <c r="AG1881" s="105"/>
      <c r="AH1881" s="105"/>
      <c r="AI1881" s="105"/>
      <c r="AJ1881" s="36"/>
      <c r="AK1881" s="36"/>
    </row>
    <row r="1882" spans="30:37" ht="12.75">
      <c r="AD1882" s="36"/>
      <c r="AF1882" s="105"/>
      <c r="AG1882" s="105"/>
      <c r="AH1882" s="105"/>
      <c r="AI1882" s="105"/>
      <c r="AJ1882" s="36"/>
      <c r="AK1882" s="36"/>
    </row>
    <row r="1883" spans="30:37" ht="12.75">
      <c r="AD1883" s="36"/>
      <c r="AF1883" s="105"/>
      <c r="AG1883" s="105"/>
      <c r="AH1883" s="105"/>
      <c r="AI1883" s="105"/>
      <c r="AJ1883" s="36"/>
      <c r="AK1883" s="36"/>
    </row>
    <row r="1884" spans="30:37" ht="12.75">
      <c r="AD1884" s="36"/>
      <c r="AF1884" s="105"/>
      <c r="AG1884" s="105"/>
      <c r="AH1884" s="105"/>
      <c r="AI1884" s="105"/>
      <c r="AJ1884" s="36"/>
      <c r="AK1884" s="36"/>
    </row>
    <row r="1885" spans="30:37" ht="12.75">
      <c r="AD1885" s="36"/>
      <c r="AF1885" s="105"/>
      <c r="AG1885" s="105"/>
      <c r="AH1885" s="105"/>
      <c r="AI1885" s="105"/>
      <c r="AJ1885" s="36"/>
      <c r="AK1885" s="36"/>
    </row>
    <row r="1886" spans="30:37" ht="12.75">
      <c r="AD1886" s="36"/>
      <c r="AF1886" s="105"/>
      <c r="AG1886" s="105"/>
      <c r="AH1886" s="105"/>
      <c r="AI1886" s="105"/>
      <c r="AJ1886" s="36"/>
      <c r="AK1886" s="36"/>
    </row>
    <row r="1887" spans="30:37" ht="12.75">
      <c r="AD1887" s="36"/>
      <c r="AF1887" s="105"/>
      <c r="AG1887" s="105"/>
      <c r="AH1887" s="105"/>
      <c r="AI1887" s="105"/>
      <c r="AJ1887" s="36"/>
      <c r="AK1887" s="36"/>
    </row>
    <row r="1888" spans="30:37" ht="12.75">
      <c r="AD1888" s="36"/>
      <c r="AF1888" s="105"/>
      <c r="AG1888" s="105"/>
      <c r="AH1888" s="105"/>
      <c r="AI1888" s="105"/>
      <c r="AJ1888" s="36"/>
      <c r="AK1888" s="36"/>
    </row>
    <row r="1889" spans="30:37" ht="12.75">
      <c r="AD1889" s="36"/>
      <c r="AF1889" s="105"/>
      <c r="AG1889" s="105"/>
      <c r="AH1889" s="105"/>
      <c r="AI1889" s="105"/>
      <c r="AJ1889" s="36"/>
      <c r="AK1889" s="36"/>
    </row>
    <row r="1890" spans="30:37" ht="12.75">
      <c r="AD1890" s="36"/>
      <c r="AF1890" s="105"/>
      <c r="AG1890" s="105"/>
      <c r="AH1890" s="105"/>
      <c r="AI1890" s="105"/>
      <c r="AJ1890" s="36"/>
      <c r="AK1890" s="36"/>
    </row>
    <row r="1891" spans="30:37" ht="12.75">
      <c r="AD1891" s="36"/>
      <c r="AF1891" s="105"/>
      <c r="AG1891" s="105"/>
      <c r="AH1891" s="105"/>
      <c r="AI1891" s="105"/>
      <c r="AJ1891" s="36"/>
      <c r="AK1891" s="36"/>
    </row>
    <row r="1892" spans="30:37" ht="12.75">
      <c r="AD1892" s="36"/>
      <c r="AF1892" s="105"/>
      <c r="AG1892" s="105"/>
      <c r="AH1892" s="105"/>
      <c r="AI1892" s="105"/>
      <c r="AJ1892" s="36"/>
      <c r="AK1892" s="36"/>
    </row>
    <row r="1893" spans="30:37" ht="12.75">
      <c r="AD1893" s="36"/>
      <c r="AF1893" s="105"/>
      <c r="AG1893" s="105"/>
      <c r="AH1893" s="105"/>
      <c r="AI1893" s="105"/>
      <c r="AJ1893" s="36"/>
      <c r="AK1893" s="36"/>
    </row>
    <row r="1894" spans="30:37" ht="12.75">
      <c r="AD1894" s="36"/>
      <c r="AF1894" s="105"/>
      <c r="AG1894" s="105"/>
      <c r="AH1894" s="105"/>
      <c r="AI1894" s="105"/>
      <c r="AJ1894" s="36"/>
      <c r="AK1894" s="36"/>
    </row>
    <row r="1895" spans="30:37" ht="12.75">
      <c r="AD1895" s="36"/>
      <c r="AF1895" s="105"/>
      <c r="AG1895" s="105"/>
      <c r="AH1895" s="105"/>
      <c r="AI1895" s="105"/>
      <c r="AJ1895" s="36"/>
      <c r="AK1895" s="36"/>
    </row>
    <row r="1896" spans="30:37" ht="12.75">
      <c r="AD1896" s="36"/>
      <c r="AF1896" s="105"/>
      <c r="AG1896" s="105"/>
      <c r="AH1896" s="105"/>
      <c r="AI1896" s="105"/>
      <c r="AJ1896" s="36"/>
      <c r="AK1896" s="36"/>
    </row>
    <row r="1897" spans="30:37" ht="12.75">
      <c r="AD1897" s="36"/>
      <c r="AF1897" s="105"/>
      <c r="AG1897" s="105"/>
      <c r="AH1897" s="105"/>
      <c r="AI1897" s="105"/>
      <c r="AJ1897" s="36"/>
      <c r="AK1897" s="36"/>
    </row>
    <row r="1898" spans="30:37" ht="12.75">
      <c r="AD1898" s="36"/>
      <c r="AF1898" s="105"/>
      <c r="AG1898" s="105"/>
      <c r="AH1898" s="105"/>
      <c r="AI1898" s="105"/>
      <c r="AJ1898" s="36"/>
      <c r="AK1898" s="36"/>
    </row>
    <row r="1899" spans="30:37" ht="12.75">
      <c r="AD1899" s="36"/>
      <c r="AF1899" s="105"/>
      <c r="AG1899" s="105"/>
      <c r="AH1899" s="105"/>
      <c r="AI1899" s="105"/>
      <c r="AJ1899" s="36"/>
      <c r="AK1899" s="36"/>
    </row>
    <row r="1900" spans="30:37" ht="12.75">
      <c r="AD1900" s="36"/>
      <c r="AF1900" s="105"/>
      <c r="AG1900" s="105"/>
      <c r="AH1900" s="105"/>
      <c r="AI1900" s="105"/>
      <c r="AJ1900" s="36"/>
      <c r="AK1900" s="36"/>
    </row>
    <row r="1901" spans="30:37" ht="12.75">
      <c r="AD1901" s="36"/>
      <c r="AF1901" s="105"/>
      <c r="AG1901" s="105"/>
      <c r="AH1901" s="105"/>
      <c r="AI1901" s="105"/>
      <c r="AJ1901" s="36"/>
      <c r="AK1901" s="36"/>
    </row>
    <row r="1902" spans="30:37" ht="12.75">
      <c r="AD1902" s="36"/>
      <c r="AF1902" s="105"/>
      <c r="AG1902" s="105"/>
      <c r="AH1902" s="105"/>
      <c r="AI1902" s="105"/>
      <c r="AJ1902" s="36"/>
      <c r="AK1902" s="36"/>
    </row>
    <row r="1903" spans="30:37" ht="12.75">
      <c r="AD1903" s="36"/>
      <c r="AF1903" s="105"/>
      <c r="AG1903" s="105"/>
      <c r="AH1903" s="105"/>
      <c r="AI1903" s="105"/>
      <c r="AJ1903" s="36"/>
      <c r="AK1903" s="36"/>
    </row>
    <row r="1904" spans="30:37" ht="12.75">
      <c r="AD1904" s="36"/>
      <c r="AF1904" s="105"/>
      <c r="AG1904" s="105"/>
      <c r="AH1904" s="105"/>
      <c r="AI1904" s="105"/>
      <c r="AJ1904" s="36"/>
      <c r="AK1904" s="36"/>
    </row>
    <row r="1905" spans="30:37" ht="12.75">
      <c r="AD1905" s="36"/>
      <c r="AF1905" s="105"/>
      <c r="AG1905" s="105"/>
      <c r="AH1905" s="105"/>
      <c r="AI1905" s="105"/>
      <c r="AJ1905" s="36"/>
      <c r="AK1905" s="36"/>
    </row>
    <row r="1906" spans="30:37" ht="12.75">
      <c r="AD1906" s="36"/>
      <c r="AF1906" s="105"/>
      <c r="AG1906" s="105"/>
      <c r="AH1906" s="105"/>
      <c r="AI1906" s="105"/>
      <c r="AJ1906" s="36"/>
      <c r="AK1906" s="36"/>
    </row>
    <row r="1907" spans="30:37" ht="12.75">
      <c r="AD1907" s="36"/>
      <c r="AF1907" s="105"/>
      <c r="AG1907" s="105"/>
      <c r="AH1907" s="105"/>
      <c r="AI1907" s="105"/>
      <c r="AJ1907" s="36"/>
      <c r="AK1907" s="36"/>
    </row>
    <row r="1908" spans="30:37" ht="12.75">
      <c r="AD1908" s="36"/>
      <c r="AF1908" s="105"/>
      <c r="AG1908" s="105"/>
      <c r="AH1908" s="105"/>
      <c r="AI1908" s="105"/>
      <c r="AJ1908" s="36"/>
      <c r="AK1908" s="36"/>
    </row>
    <row r="1909" spans="30:37" ht="12.75">
      <c r="AD1909" s="36"/>
      <c r="AF1909" s="105"/>
      <c r="AG1909" s="105"/>
      <c r="AH1909" s="105"/>
      <c r="AI1909" s="105"/>
      <c r="AJ1909" s="36"/>
      <c r="AK1909" s="36"/>
    </row>
    <row r="1910" spans="30:37" ht="12.75">
      <c r="AD1910" s="36"/>
      <c r="AF1910" s="105"/>
      <c r="AG1910" s="105"/>
      <c r="AH1910" s="105"/>
      <c r="AI1910" s="105"/>
      <c r="AJ1910" s="36"/>
      <c r="AK1910" s="36"/>
    </row>
    <row r="1911" spans="30:37" ht="12.75">
      <c r="AD1911" s="36"/>
      <c r="AF1911" s="105"/>
      <c r="AG1911" s="105"/>
      <c r="AH1911" s="105"/>
      <c r="AI1911" s="105"/>
      <c r="AJ1911" s="36"/>
      <c r="AK1911" s="36"/>
    </row>
    <row r="1912" spans="30:37" ht="12.75">
      <c r="AD1912" s="36"/>
      <c r="AF1912" s="105"/>
      <c r="AG1912" s="105"/>
      <c r="AH1912" s="105"/>
      <c r="AI1912" s="105"/>
      <c r="AJ1912" s="36"/>
      <c r="AK1912" s="36"/>
    </row>
    <row r="1913" spans="30:37" ht="12.75">
      <c r="AD1913" s="36"/>
      <c r="AF1913" s="105"/>
      <c r="AG1913" s="105"/>
      <c r="AH1913" s="105"/>
      <c r="AI1913" s="105"/>
      <c r="AJ1913" s="36"/>
      <c r="AK1913" s="36"/>
    </row>
    <row r="1914" spans="30:37" ht="12.75">
      <c r="AD1914" s="36"/>
      <c r="AF1914" s="105"/>
      <c r="AG1914" s="105"/>
      <c r="AH1914" s="105"/>
      <c r="AI1914" s="105"/>
      <c r="AJ1914" s="36"/>
      <c r="AK1914" s="36"/>
    </row>
    <row r="1915" spans="30:37" ht="12.75">
      <c r="AD1915" s="36"/>
      <c r="AF1915" s="105"/>
      <c r="AG1915" s="105"/>
      <c r="AH1915" s="105"/>
      <c r="AI1915" s="105"/>
      <c r="AJ1915" s="36"/>
      <c r="AK1915" s="36"/>
    </row>
    <row r="1916" spans="30:37" ht="12.75">
      <c r="AD1916" s="36"/>
      <c r="AF1916" s="105"/>
      <c r="AG1916" s="105"/>
      <c r="AH1916" s="105"/>
      <c r="AI1916" s="105"/>
      <c r="AJ1916" s="36"/>
      <c r="AK1916" s="36"/>
    </row>
    <row r="1917" spans="30:37" ht="12.75">
      <c r="AD1917" s="36"/>
      <c r="AF1917" s="105"/>
      <c r="AG1917" s="105"/>
      <c r="AH1917" s="105"/>
      <c r="AI1917" s="105"/>
      <c r="AJ1917" s="36"/>
      <c r="AK1917" s="36"/>
    </row>
    <row r="1918" spans="30:37" ht="12.75">
      <c r="AD1918" s="36"/>
      <c r="AF1918" s="105"/>
      <c r="AG1918" s="105"/>
      <c r="AH1918" s="105"/>
      <c r="AI1918" s="105"/>
      <c r="AJ1918" s="36"/>
      <c r="AK1918" s="36"/>
    </row>
    <row r="1919" spans="30:37" ht="12.75">
      <c r="AD1919" s="36"/>
      <c r="AF1919" s="105"/>
      <c r="AG1919" s="105"/>
      <c r="AH1919" s="105"/>
      <c r="AI1919" s="105"/>
      <c r="AJ1919" s="36"/>
      <c r="AK1919" s="36"/>
    </row>
    <row r="1920" spans="30:37" ht="12.75">
      <c r="AD1920" s="36"/>
      <c r="AF1920" s="105"/>
      <c r="AG1920" s="105"/>
      <c r="AH1920" s="105"/>
      <c r="AI1920" s="105"/>
      <c r="AJ1920" s="36"/>
      <c r="AK1920" s="36"/>
    </row>
    <row r="1921" spans="30:37" ht="12.75">
      <c r="AD1921" s="36"/>
      <c r="AF1921" s="105"/>
      <c r="AG1921" s="105"/>
      <c r="AH1921" s="105"/>
      <c r="AI1921" s="105"/>
      <c r="AJ1921" s="36"/>
      <c r="AK1921" s="36"/>
    </row>
    <row r="1922" spans="30:37" ht="12.75">
      <c r="AD1922" s="36"/>
      <c r="AF1922" s="105"/>
      <c r="AG1922" s="105"/>
      <c r="AH1922" s="105"/>
      <c r="AI1922" s="105"/>
      <c r="AJ1922" s="36"/>
      <c r="AK1922" s="36"/>
    </row>
    <row r="1923" spans="30:37" ht="12.75">
      <c r="AD1923" s="36"/>
      <c r="AF1923" s="105"/>
      <c r="AG1923" s="105"/>
      <c r="AH1923" s="105"/>
      <c r="AI1923" s="105"/>
      <c r="AJ1923" s="36"/>
      <c r="AK1923" s="36"/>
    </row>
    <row r="1924" spans="30:37" ht="12.75">
      <c r="AD1924" s="36"/>
      <c r="AF1924" s="105"/>
      <c r="AG1924" s="105"/>
      <c r="AH1924" s="105"/>
      <c r="AI1924" s="105"/>
      <c r="AJ1924" s="36"/>
      <c r="AK1924" s="36"/>
    </row>
    <row r="1925" spans="30:37" ht="12.75">
      <c r="AD1925" s="36"/>
      <c r="AF1925" s="105"/>
      <c r="AG1925" s="105"/>
      <c r="AH1925" s="105"/>
      <c r="AI1925" s="105"/>
      <c r="AJ1925" s="36"/>
      <c r="AK1925" s="36"/>
    </row>
    <row r="1926" spans="30:37" ht="12.75">
      <c r="AD1926" s="36"/>
      <c r="AF1926" s="105"/>
      <c r="AG1926" s="105"/>
      <c r="AH1926" s="105"/>
      <c r="AI1926" s="105"/>
      <c r="AJ1926" s="36"/>
      <c r="AK1926" s="36"/>
    </row>
    <row r="1927" spans="30:37" ht="12.75">
      <c r="AD1927" s="36"/>
      <c r="AF1927" s="105"/>
      <c r="AG1927" s="105"/>
      <c r="AH1927" s="105"/>
      <c r="AI1927" s="105"/>
      <c r="AJ1927" s="36"/>
      <c r="AK1927" s="36"/>
    </row>
    <row r="1928" spans="30:37" ht="12.75">
      <c r="AD1928" s="36"/>
      <c r="AF1928" s="105"/>
      <c r="AG1928" s="105"/>
      <c r="AH1928" s="105"/>
      <c r="AI1928" s="105"/>
      <c r="AJ1928" s="36"/>
      <c r="AK1928" s="36"/>
    </row>
    <row r="1929" spans="30:37" ht="12.75">
      <c r="AD1929" s="36"/>
      <c r="AF1929" s="105"/>
      <c r="AG1929" s="105"/>
      <c r="AH1929" s="105"/>
      <c r="AI1929" s="105"/>
      <c r="AJ1929" s="36"/>
      <c r="AK1929" s="36"/>
    </row>
    <row r="1930" spans="30:37" ht="12.75">
      <c r="AD1930" s="36"/>
      <c r="AF1930" s="105"/>
      <c r="AG1930" s="105"/>
      <c r="AH1930" s="105"/>
      <c r="AI1930" s="105"/>
      <c r="AJ1930" s="36"/>
      <c r="AK1930" s="36"/>
    </row>
    <row r="1931" spans="30:37" ht="12.75">
      <c r="AD1931" s="36"/>
      <c r="AF1931" s="105"/>
      <c r="AG1931" s="105"/>
      <c r="AH1931" s="105"/>
      <c r="AI1931" s="105"/>
      <c r="AJ1931" s="36"/>
      <c r="AK1931" s="36"/>
    </row>
    <row r="1932" spans="30:37" ht="12.75">
      <c r="AD1932" s="36"/>
      <c r="AF1932" s="105"/>
      <c r="AG1932" s="105"/>
      <c r="AH1932" s="105"/>
      <c r="AI1932" s="105"/>
      <c r="AJ1932" s="36"/>
      <c r="AK1932" s="36"/>
    </row>
    <row r="1933" spans="30:37" ht="12.75">
      <c r="AD1933" s="36"/>
      <c r="AF1933" s="105"/>
      <c r="AG1933" s="105"/>
      <c r="AH1933" s="105"/>
      <c r="AI1933" s="105"/>
      <c r="AJ1933" s="36"/>
      <c r="AK1933" s="36"/>
    </row>
    <row r="1934" spans="30:37" ht="12.75">
      <c r="AD1934" s="36"/>
      <c r="AF1934" s="105"/>
      <c r="AG1934" s="105"/>
      <c r="AH1934" s="105"/>
      <c r="AI1934" s="105"/>
      <c r="AJ1934" s="36"/>
      <c r="AK1934" s="36"/>
    </row>
    <row r="1935" spans="30:37" ht="12.75">
      <c r="AD1935" s="36"/>
      <c r="AF1935" s="105"/>
      <c r="AG1935" s="105"/>
      <c r="AH1935" s="105"/>
      <c r="AI1935" s="105"/>
      <c r="AJ1935" s="36"/>
      <c r="AK1935" s="36"/>
    </row>
    <row r="1936" spans="30:37" ht="12.75">
      <c r="AD1936" s="36"/>
      <c r="AF1936" s="105"/>
      <c r="AG1936" s="105"/>
      <c r="AH1936" s="105"/>
      <c r="AI1936" s="105"/>
      <c r="AJ1936" s="36"/>
      <c r="AK1936" s="36"/>
    </row>
    <row r="1937" spans="30:37" ht="12.75">
      <c r="AD1937" s="36"/>
      <c r="AF1937" s="105"/>
      <c r="AG1937" s="105"/>
      <c r="AH1937" s="105"/>
      <c r="AI1937" s="105"/>
      <c r="AJ1937" s="36"/>
      <c r="AK1937" s="36"/>
    </row>
    <row r="1938" spans="30:37" ht="12.75">
      <c r="AD1938" s="36"/>
      <c r="AF1938" s="105"/>
      <c r="AG1938" s="105"/>
      <c r="AH1938" s="105"/>
      <c r="AI1938" s="105"/>
      <c r="AJ1938" s="36"/>
      <c r="AK1938" s="36"/>
    </row>
    <row r="1939" spans="30:37" ht="12.75">
      <c r="AD1939" s="36"/>
      <c r="AF1939" s="105"/>
      <c r="AG1939" s="105"/>
      <c r="AH1939" s="105"/>
      <c r="AI1939" s="105"/>
      <c r="AJ1939" s="36"/>
      <c r="AK1939" s="36"/>
    </row>
    <row r="1940" spans="30:37" ht="12.75">
      <c r="AD1940" s="36"/>
      <c r="AF1940" s="105"/>
      <c r="AG1940" s="105"/>
      <c r="AH1940" s="105"/>
      <c r="AI1940" s="105"/>
      <c r="AJ1940" s="36"/>
      <c r="AK1940" s="36"/>
    </row>
    <row r="1941" spans="30:37" ht="12.75">
      <c r="AD1941" s="36"/>
      <c r="AF1941" s="105"/>
      <c r="AG1941" s="105"/>
      <c r="AH1941" s="105"/>
      <c r="AI1941" s="105"/>
      <c r="AJ1941" s="36"/>
      <c r="AK1941" s="36"/>
    </row>
    <row r="1942" spans="30:37" ht="12.75">
      <c r="AD1942" s="36"/>
      <c r="AF1942" s="105"/>
      <c r="AG1942" s="105"/>
      <c r="AH1942" s="105"/>
      <c r="AI1942" s="105"/>
      <c r="AJ1942" s="36"/>
      <c r="AK1942" s="36"/>
    </row>
    <row r="1943" spans="30:37" ht="12.75">
      <c r="AD1943" s="36"/>
      <c r="AF1943" s="105"/>
      <c r="AG1943" s="105"/>
      <c r="AH1943" s="105"/>
      <c r="AI1943" s="105"/>
      <c r="AJ1943" s="36"/>
      <c r="AK1943" s="36"/>
    </row>
    <row r="1944" spans="30:37" ht="12.75">
      <c r="AD1944" s="36"/>
      <c r="AF1944" s="105"/>
      <c r="AG1944" s="105"/>
      <c r="AH1944" s="105"/>
      <c r="AI1944" s="105"/>
      <c r="AJ1944" s="36"/>
      <c r="AK1944" s="36"/>
    </row>
    <row r="1945" spans="30:37" ht="12.75">
      <c r="AD1945" s="36"/>
      <c r="AF1945" s="105"/>
      <c r="AG1945" s="105"/>
      <c r="AH1945" s="105"/>
      <c r="AI1945" s="105"/>
      <c r="AJ1945" s="36"/>
      <c r="AK1945" s="36"/>
    </row>
    <row r="1946" spans="30:37" ht="12.75">
      <c r="AD1946" s="36"/>
      <c r="AF1946" s="105"/>
      <c r="AG1946" s="105"/>
      <c r="AH1946" s="105"/>
      <c r="AI1946" s="105"/>
      <c r="AJ1946" s="36"/>
      <c r="AK1946" s="36"/>
    </row>
    <row r="1947" spans="30:37" ht="12.75">
      <c r="AD1947" s="36"/>
      <c r="AF1947" s="105"/>
      <c r="AG1947" s="105"/>
      <c r="AH1947" s="105"/>
      <c r="AI1947" s="105"/>
      <c r="AJ1947" s="36"/>
      <c r="AK1947" s="36"/>
    </row>
    <row r="1948" spans="30:37" ht="12.75">
      <c r="AD1948" s="36"/>
      <c r="AF1948" s="105"/>
      <c r="AG1948" s="105"/>
      <c r="AH1948" s="105"/>
      <c r="AI1948" s="105"/>
      <c r="AJ1948" s="36"/>
      <c r="AK1948" s="36"/>
    </row>
    <row r="1949" spans="30:37" ht="12.75">
      <c r="AD1949" s="36"/>
      <c r="AF1949" s="105"/>
      <c r="AG1949" s="105"/>
      <c r="AH1949" s="105"/>
      <c r="AI1949" s="105"/>
      <c r="AJ1949" s="36"/>
      <c r="AK1949" s="36"/>
    </row>
    <row r="1950" spans="30:37" ht="12.75">
      <c r="AD1950" s="36"/>
      <c r="AF1950" s="105"/>
      <c r="AG1950" s="105"/>
      <c r="AH1950" s="105"/>
      <c r="AI1950" s="105"/>
      <c r="AJ1950" s="36"/>
      <c r="AK1950" s="36"/>
    </row>
    <row r="1951" spans="30:37" ht="12.75">
      <c r="AD1951" s="36"/>
      <c r="AF1951" s="105"/>
      <c r="AG1951" s="105"/>
      <c r="AH1951" s="105"/>
      <c r="AI1951" s="105"/>
      <c r="AJ1951" s="36"/>
      <c r="AK1951" s="36"/>
    </row>
    <row r="1952" spans="30:37" ht="12.75">
      <c r="AD1952" s="36"/>
      <c r="AF1952" s="105"/>
      <c r="AG1952" s="105"/>
      <c r="AH1952" s="105"/>
      <c r="AI1952" s="105"/>
      <c r="AJ1952" s="36"/>
      <c r="AK1952" s="36"/>
    </row>
    <row r="1953" spans="30:37" ht="12.75">
      <c r="AD1953" s="36"/>
      <c r="AF1953" s="105"/>
      <c r="AG1953" s="105"/>
      <c r="AH1953" s="105"/>
      <c r="AI1953" s="105"/>
      <c r="AJ1953" s="36"/>
      <c r="AK1953" s="36"/>
    </row>
    <row r="1954" spans="30:37" ht="12.75">
      <c r="AD1954" s="36"/>
      <c r="AF1954" s="105"/>
      <c r="AG1954" s="105"/>
      <c r="AH1954" s="105"/>
      <c r="AI1954" s="105"/>
      <c r="AJ1954" s="36"/>
      <c r="AK1954" s="36"/>
    </row>
    <row r="1955" spans="30:37" ht="12.75">
      <c r="AD1955" s="36"/>
      <c r="AF1955" s="105"/>
      <c r="AG1955" s="105"/>
      <c r="AH1955" s="105"/>
      <c r="AI1955" s="105"/>
      <c r="AJ1955" s="36"/>
      <c r="AK1955" s="36"/>
    </row>
    <row r="1956" spans="30:37" ht="12.75">
      <c r="AD1956" s="36"/>
      <c r="AF1956" s="105"/>
      <c r="AG1956" s="105"/>
      <c r="AH1956" s="105"/>
      <c r="AI1956" s="105"/>
      <c r="AJ1956" s="36"/>
      <c r="AK1956" s="36"/>
    </row>
    <row r="1957" spans="30:37" ht="12.75">
      <c r="AD1957" s="36"/>
      <c r="AF1957" s="105"/>
      <c r="AG1957" s="105"/>
      <c r="AH1957" s="105"/>
      <c r="AI1957" s="105"/>
      <c r="AJ1957" s="36"/>
      <c r="AK1957" s="36"/>
    </row>
    <row r="1958" spans="30:37" ht="12.75">
      <c r="AD1958" s="36"/>
      <c r="AF1958" s="105"/>
      <c r="AG1958" s="105"/>
      <c r="AH1958" s="105"/>
      <c r="AI1958" s="105"/>
      <c r="AJ1958" s="36"/>
      <c r="AK1958" s="36"/>
    </row>
    <row r="1959" spans="30:37" ht="12.75">
      <c r="AD1959" s="36"/>
      <c r="AF1959" s="105"/>
      <c r="AG1959" s="105"/>
      <c r="AH1959" s="105"/>
      <c r="AI1959" s="105"/>
      <c r="AJ1959" s="36"/>
      <c r="AK1959" s="36"/>
    </row>
    <row r="1960" spans="30:37" ht="12.75">
      <c r="AD1960" s="36"/>
      <c r="AF1960" s="105"/>
      <c r="AG1960" s="105"/>
      <c r="AH1960" s="105"/>
      <c r="AI1960" s="105"/>
      <c r="AJ1960" s="36"/>
      <c r="AK1960" s="36"/>
    </row>
    <row r="1961" spans="30:37" ht="12.75">
      <c r="AD1961" s="36"/>
      <c r="AF1961" s="105"/>
      <c r="AG1961" s="105"/>
      <c r="AH1961" s="105"/>
      <c r="AI1961" s="105"/>
      <c r="AJ1961" s="36"/>
      <c r="AK1961" s="36"/>
    </row>
    <row r="1962" spans="30:37" ht="12.75">
      <c r="AD1962" s="36"/>
      <c r="AF1962" s="105"/>
      <c r="AG1962" s="105"/>
      <c r="AH1962" s="105"/>
      <c r="AI1962" s="105"/>
      <c r="AJ1962" s="36"/>
      <c r="AK1962" s="36"/>
    </row>
    <row r="1963" spans="30:37" ht="12.75">
      <c r="AD1963" s="36"/>
      <c r="AF1963" s="105"/>
      <c r="AG1963" s="105"/>
      <c r="AH1963" s="105"/>
      <c r="AI1963" s="105"/>
      <c r="AJ1963" s="36"/>
      <c r="AK1963" s="36"/>
    </row>
    <row r="1964" spans="30:37" ht="12.75">
      <c r="AD1964" s="36"/>
      <c r="AF1964" s="105"/>
      <c r="AG1964" s="105"/>
      <c r="AH1964" s="105"/>
      <c r="AI1964" s="105"/>
      <c r="AJ1964" s="36"/>
      <c r="AK1964" s="36"/>
    </row>
    <row r="1965" spans="30:37" ht="12.75">
      <c r="AD1965" s="36"/>
      <c r="AF1965" s="105"/>
      <c r="AG1965" s="105"/>
      <c r="AH1965" s="105"/>
      <c r="AI1965" s="105"/>
      <c r="AJ1965" s="36"/>
      <c r="AK1965" s="36"/>
    </row>
    <row r="1966" spans="30:37" ht="12.75">
      <c r="AD1966" s="36"/>
      <c r="AF1966" s="105"/>
      <c r="AG1966" s="105"/>
      <c r="AH1966" s="105"/>
      <c r="AI1966" s="105"/>
      <c r="AJ1966" s="36"/>
      <c r="AK1966" s="36"/>
    </row>
    <row r="1967" spans="30:37" ht="12.75">
      <c r="AD1967" s="36"/>
      <c r="AF1967" s="105"/>
      <c r="AG1967" s="105"/>
      <c r="AH1967" s="105"/>
      <c r="AI1967" s="105"/>
      <c r="AJ1967" s="36"/>
      <c r="AK1967" s="36"/>
    </row>
    <row r="1968" spans="30:37" ht="12.75">
      <c r="AD1968" s="36"/>
      <c r="AF1968" s="105"/>
      <c r="AG1968" s="105"/>
      <c r="AH1968" s="105"/>
      <c r="AI1968" s="105"/>
      <c r="AJ1968" s="36"/>
      <c r="AK1968" s="36"/>
    </row>
    <row r="1969" spans="30:37" ht="12.75">
      <c r="AD1969" s="36"/>
      <c r="AF1969" s="105"/>
      <c r="AG1969" s="105"/>
      <c r="AH1969" s="105"/>
      <c r="AI1969" s="105"/>
      <c r="AJ1969" s="36"/>
      <c r="AK1969" s="36"/>
    </row>
    <row r="1970" spans="30:37" ht="12.75">
      <c r="AD1970" s="36"/>
      <c r="AF1970" s="105"/>
      <c r="AG1970" s="105"/>
      <c r="AH1970" s="105"/>
      <c r="AI1970" s="105"/>
      <c r="AJ1970" s="36"/>
      <c r="AK1970" s="36"/>
    </row>
    <row r="1971" spans="30:37" ht="12.75">
      <c r="AD1971" s="36"/>
      <c r="AF1971" s="105"/>
      <c r="AG1971" s="105"/>
      <c r="AH1971" s="105"/>
      <c r="AI1971" s="105"/>
      <c r="AJ1971" s="36"/>
      <c r="AK1971" s="36"/>
    </row>
    <row r="1972" spans="30:37" ht="12.75">
      <c r="AD1972" s="36"/>
      <c r="AF1972" s="105"/>
      <c r="AG1972" s="105"/>
      <c r="AH1972" s="105"/>
      <c r="AI1972" s="105"/>
      <c r="AJ1972" s="36"/>
      <c r="AK1972" s="36"/>
    </row>
    <row r="1973" spans="30:37" ht="12.75">
      <c r="AD1973" s="36"/>
      <c r="AF1973" s="105"/>
      <c r="AG1973" s="105"/>
      <c r="AH1973" s="105"/>
      <c r="AI1973" s="105"/>
      <c r="AJ1973" s="36"/>
      <c r="AK1973" s="36"/>
    </row>
    <row r="1974" spans="30:37" ht="12.75">
      <c r="AD1974" s="36"/>
      <c r="AF1974" s="105"/>
      <c r="AG1974" s="105"/>
      <c r="AH1974" s="105"/>
      <c r="AI1974" s="105"/>
      <c r="AJ1974" s="36"/>
      <c r="AK1974" s="36"/>
    </row>
    <row r="1975" spans="30:37" ht="12.75">
      <c r="AD1975" s="36"/>
      <c r="AF1975" s="105"/>
      <c r="AG1975" s="105"/>
      <c r="AH1975" s="105"/>
      <c r="AI1975" s="105"/>
      <c r="AJ1975" s="36"/>
      <c r="AK1975" s="36"/>
    </row>
    <row r="1976" spans="30:37" ht="12.75">
      <c r="AD1976" s="36"/>
      <c r="AF1976" s="105"/>
      <c r="AG1976" s="105"/>
      <c r="AH1976" s="105"/>
      <c r="AI1976" s="105"/>
      <c r="AJ1976" s="36"/>
      <c r="AK1976" s="36"/>
    </row>
    <row r="1977" spans="30:37" ht="12.75">
      <c r="AD1977" s="36"/>
      <c r="AF1977" s="105"/>
      <c r="AG1977" s="105"/>
      <c r="AH1977" s="105"/>
      <c r="AI1977" s="105"/>
      <c r="AJ1977" s="36"/>
      <c r="AK1977" s="36"/>
    </row>
    <row r="1978" spans="30:37" ht="12.75">
      <c r="AD1978" s="36"/>
      <c r="AF1978" s="105"/>
      <c r="AG1978" s="105"/>
      <c r="AH1978" s="105"/>
      <c r="AI1978" s="105"/>
      <c r="AJ1978" s="36"/>
      <c r="AK1978" s="36"/>
    </row>
    <row r="1979" spans="30:37" ht="12.75">
      <c r="AD1979" s="36"/>
      <c r="AF1979" s="105"/>
      <c r="AG1979" s="105"/>
      <c r="AH1979" s="105"/>
      <c r="AI1979" s="105"/>
      <c r="AJ1979" s="36"/>
      <c r="AK1979" s="36"/>
    </row>
    <row r="1980" spans="30:37" ht="12.75">
      <c r="AD1980" s="36"/>
      <c r="AF1980" s="105"/>
      <c r="AG1980" s="105"/>
      <c r="AH1980" s="105"/>
      <c r="AI1980" s="105"/>
      <c r="AJ1980" s="36"/>
      <c r="AK1980" s="36"/>
    </row>
    <row r="1981" spans="30:37" ht="12.75">
      <c r="AD1981" s="36"/>
      <c r="AF1981" s="105"/>
      <c r="AG1981" s="105"/>
      <c r="AH1981" s="105"/>
      <c r="AI1981" s="105"/>
      <c r="AJ1981" s="36"/>
      <c r="AK1981" s="36"/>
    </row>
    <row r="1982" spans="30:37" ht="12.75">
      <c r="AD1982" s="36"/>
      <c r="AF1982" s="105"/>
      <c r="AG1982" s="105"/>
      <c r="AH1982" s="105"/>
      <c r="AI1982" s="105"/>
      <c r="AJ1982" s="36"/>
      <c r="AK1982" s="36"/>
    </row>
    <row r="1983" spans="30:37" ht="12.75">
      <c r="AD1983" s="36"/>
      <c r="AF1983" s="105"/>
      <c r="AG1983" s="105"/>
      <c r="AH1983" s="105"/>
      <c r="AI1983" s="105"/>
      <c r="AJ1983" s="36"/>
      <c r="AK1983" s="36"/>
    </row>
    <row r="1984" spans="30:37" ht="12.75">
      <c r="AD1984" s="36"/>
      <c r="AF1984" s="105"/>
      <c r="AG1984" s="105"/>
      <c r="AH1984" s="105"/>
      <c r="AI1984" s="105"/>
      <c r="AJ1984" s="36"/>
      <c r="AK1984" s="36"/>
    </row>
    <row r="1985" spans="30:37" ht="12.75">
      <c r="AD1985" s="36"/>
      <c r="AF1985" s="105"/>
      <c r="AG1985" s="105"/>
      <c r="AH1985" s="105"/>
      <c r="AI1985" s="105"/>
      <c r="AJ1985" s="36"/>
      <c r="AK1985" s="36"/>
    </row>
    <row r="1986" spans="30:37" ht="12.75">
      <c r="AD1986" s="36"/>
      <c r="AF1986" s="105"/>
      <c r="AG1986" s="105"/>
      <c r="AH1986" s="105"/>
      <c r="AI1986" s="105"/>
      <c r="AJ1986" s="36"/>
      <c r="AK1986" s="36"/>
    </row>
    <row r="1987" spans="30:37" ht="12.75">
      <c r="AD1987" s="36"/>
      <c r="AF1987" s="105"/>
      <c r="AG1987" s="105"/>
      <c r="AH1987" s="105"/>
      <c r="AI1987" s="105"/>
      <c r="AJ1987" s="36"/>
      <c r="AK1987" s="36"/>
    </row>
    <row r="1988" spans="30:37" ht="12.75">
      <c r="AD1988" s="36"/>
      <c r="AF1988" s="105"/>
      <c r="AG1988" s="105"/>
      <c r="AH1988" s="105"/>
      <c r="AI1988" s="105"/>
      <c r="AJ1988" s="36"/>
      <c r="AK1988" s="36"/>
    </row>
    <row r="1989" spans="30:37" ht="12.75">
      <c r="AD1989" s="36"/>
      <c r="AF1989" s="105"/>
      <c r="AG1989" s="105"/>
      <c r="AH1989" s="105"/>
      <c r="AI1989" s="105"/>
      <c r="AJ1989" s="36"/>
      <c r="AK1989" s="36"/>
    </row>
    <row r="1990" spans="30:37" ht="12.75">
      <c r="AD1990" s="36"/>
      <c r="AF1990" s="105"/>
      <c r="AG1990" s="105"/>
      <c r="AH1990" s="105"/>
      <c r="AI1990" s="105"/>
      <c r="AJ1990" s="36"/>
      <c r="AK1990" s="36"/>
    </row>
    <row r="1991" spans="30:37" ht="12.75">
      <c r="AD1991" s="36"/>
      <c r="AF1991" s="105"/>
      <c r="AG1991" s="105"/>
      <c r="AH1991" s="105"/>
      <c r="AI1991" s="105"/>
      <c r="AJ1991" s="36"/>
      <c r="AK1991" s="36"/>
    </row>
    <row r="1992" spans="30:37" ht="12.75">
      <c r="AD1992" s="36"/>
      <c r="AF1992" s="105"/>
      <c r="AG1992" s="105"/>
      <c r="AH1992" s="105"/>
      <c r="AI1992" s="105"/>
      <c r="AJ1992" s="36"/>
      <c r="AK1992" s="36"/>
    </row>
    <row r="1993" spans="30:37" ht="12.75">
      <c r="AD1993" s="36"/>
      <c r="AF1993" s="105"/>
      <c r="AG1993" s="105"/>
      <c r="AH1993" s="105"/>
      <c r="AI1993" s="105"/>
      <c r="AJ1993" s="36"/>
      <c r="AK1993" s="36"/>
    </row>
    <row r="1994" spans="30:37" ht="12.75">
      <c r="AD1994" s="36"/>
      <c r="AF1994" s="105"/>
      <c r="AG1994" s="105"/>
      <c r="AH1994" s="105"/>
      <c r="AI1994" s="105"/>
      <c r="AJ1994" s="36"/>
      <c r="AK1994" s="36"/>
    </row>
    <row r="1995" spans="30:37" ht="12.75">
      <c r="AD1995" s="36"/>
      <c r="AF1995" s="105"/>
      <c r="AG1995" s="105"/>
      <c r="AH1995" s="105"/>
      <c r="AI1995" s="105"/>
      <c r="AJ1995" s="36"/>
      <c r="AK1995" s="36"/>
    </row>
    <row r="1996" spans="30:37" ht="12.75">
      <c r="AD1996" s="36"/>
      <c r="AF1996" s="105"/>
      <c r="AG1996" s="105"/>
      <c r="AH1996" s="105"/>
      <c r="AI1996" s="105"/>
      <c r="AJ1996" s="36"/>
      <c r="AK1996" s="36"/>
    </row>
    <row r="1997" spans="30:37" ht="12.75">
      <c r="AD1997" s="36"/>
      <c r="AF1997" s="105"/>
      <c r="AG1997" s="105"/>
      <c r="AH1997" s="105"/>
      <c r="AI1997" s="105"/>
      <c r="AJ1997" s="36"/>
      <c r="AK1997" s="36"/>
    </row>
    <row r="1998" spans="30:37" ht="12.75">
      <c r="AD1998" s="36"/>
      <c r="AF1998" s="105"/>
      <c r="AG1998" s="105"/>
      <c r="AH1998" s="105"/>
      <c r="AI1998" s="105"/>
      <c r="AJ1998" s="36"/>
      <c r="AK1998" s="36"/>
    </row>
    <row r="1999" spans="30:37" ht="12.75">
      <c r="AD1999" s="36"/>
      <c r="AF1999" s="105"/>
      <c r="AG1999" s="105"/>
      <c r="AH1999" s="105"/>
      <c r="AI1999" s="105"/>
      <c r="AJ1999" s="36"/>
      <c r="AK1999" s="36"/>
    </row>
    <row r="2000" spans="30:37" ht="12.75">
      <c r="AD2000" s="36"/>
      <c r="AF2000" s="105"/>
      <c r="AG2000" s="105"/>
      <c r="AH2000" s="105"/>
      <c r="AI2000" s="105"/>
      <c r="AJ2000" s="36"/>
      <c r="AK2000" s="36"/>
    </row>
    <row r="2001" spans="30:37" ht="12.75">
      <c r="AD2001" s="36"/>
      <c r="AF2001" s="105"/>
      <c r="AG2001" s="105"/>
      <c r="AH2001" s="105"/>
      <c r="AI2001" s="105"/>
      <c r="AJ2001" s="36"/>
      <c r="AK2001" s="36"/>
    </row>
    <row r="2002" spans="30:37" ht="12.75">
      <c r="AD2002" s="36"/>
      <c r="AF2002" s="105"/>
      <c r="AG2002" s="105"/>
      <c r="AH2002" s="105"/>
      <c r="AI2002" s="105"/>
      <c r="AJ2002" s="36"/>
      <c r="AK2002" s="36"/>
    </row>
    <row r="2003" spans="30:37" ht="12.75">
      <c r="AD2003" s="36"/>
      <c r="AF2003" s="105"/>
      <c r="AG2003" s="105"/>
      <c r="AH2003" s="105"/>
      <c r="AI2003" s="105"/>
      <c r="AJ2003" s="36"/>
      <c r="AK2003" s="36"/>
    </row>
    <row r="2004" spans="30:37" ht="12.75">
      <c r="AD2004" s="36"/>
      <c r="AF2004" s="105"/>
      <c r="AG2004" s="105"/>
      <c r="AH2004" s="105"/>
      <c r="AI2004" s="105"/>
      <c r="AJ2004" s="36"/>
      <c r="AK2004" s="36"/>
    </row>
    <row r="2005" spans="30:37" ht="12.75">
      <c r="AD2005" s="36"/>
      <c r="AF2005" s="105"/>
      <c r="AG2005" s="105"/>
      <c r="AH2005" s="105"/>
      <c r="AI2005" s="105"/>
      <c r="AJ2005" s="36"/>
      <c r="AK2005" s="36"/>
    </row>
    <row r="2006" spans="30:37" ht="12.75">
      <c r="AD2006" s="36"/>
      <c r="AF2006" s="105"/>
      <c r="AG2006" s="105"/>
      <c r="AH2006" s="105"/>
      <c r="AI2006" s="105"/>
      <c r="AJ2006" s="36"/>
      <c r="AK2006" s="36"/>
    </row>
    <row r="2007" spans="30:37" ht="12.75">
      <c r="AD2007" s="36"/>
      <c r="AF2007" s="105"/>
      <c r="AG2007" s="105"/>
      <c r="AH2007" s="105"/>
      <c r="AI2007" s="105"/>
      <c r="AJ2007" s="36"/>
      <c r="AK2007" s="36"/>
    </row>
    <row r="2008" spans="30:37" ht="12.75">
      <c r="AD2008" s="36"/>
      <c r="AF2008" s="105"/>
      <c r="AG2008" s="105"/>
      <c r="AH2008" s="105"/>
      <c r="AI2008" s="105"/>
      <c r="AJ2008" s="36"/>
      <c r="AK2008" s="36"/>
    </row>
    <row r="2009" spans="30:37" ht="12.75">
      <c r="AD2009" s="36"/>
      <c r="AF2009" s="105"/>
      <c r="AG2009" s="105"/>
      <c r="AH2009" s="105"/>
      <c r="AI2009" s="105"/>
      <c r="AJ2009" s="36"/>
      <c r="AK2009" s="36"/>
    </row>
    <row r="2010" spans="30:37" ht="12.75">
      <c r="AD2010" s="36"/>
      <c r="AF2010" s="105"/>
      <c r="AG2010" s="105"/>
      <c r="AH2010" s="105"/>
      <c r="AI2010" s="105"/>
      <c r="AJ2010" s="36"/>
      <c r="AK2010" s="36"/>
    </row>
    <row r="2011" spans="30:37" ht="12.75">
      <c r="AD2011" s="36"/>
      <c r="AF2011" s="105"/>
      <c r="AG2011" s="105"/>
      <c r="AH2011" s="105"/>
      <c r="AI2011" s="105"/>
      <c r="AJ2011" s="36"/>
      <c r="AK2011" s="36"/>
    </row>
    <row r="2012" spans="30:37" ht="12.75">
      <c r="AD2012" s="36"/>
      <c r="AF2012" s="105"/>
      <c r="AG2012" s="105"/>
      <c r="AH2012" s="105"/>
      <c r="AI2012" s="105"/>
      <c r="AJ2012" s="36"/>
      <c r="AK2012" s="36"/>
    </row>
    <row r="2013" spans="30:37" ht="12.75">
      <c r="AD2013" s="36"/>
      <c r="AF2013" s="105"/>
      <c r="AG2013" s="105"/>
      <c r="AH2013" s="105"/>
      <c r="AI2013" s="105"/>
      <c r="AJ2013" s="36"/>
      <c r="AK2013" s="36"/>
    </row>
    <row r="2014" spans="30:37" ht="12.75">
      <c r="AD2014" s="36"/>
      <c r="AF2014" s="105"/>
      <c r="AG2014" s="105"/>
      <c r="AH2014" s="105"/>
      <c r="AI2014" s="105"/>
      <c r="AJ2014" s="36"/>
      <c r="AK2014" s="36"/>
    </row>
    <row r="2015" spans="30:37" ht="12.75">
      <c r="AD2015" s="36"/>
      <c r="AF2015" s="105"/>
      <c r="AG2015" s="105"/>
      <c r="AH2015" s="105"/>
      <c r="AI2015" s="105"/>
      <c r="AJ2015" s="36"/>
      <c r="AK2015" s="36"/>
    </row>
    <row r="2016" spans="30:37" ht="12.75">
      <c r="AD2016" s="36"/>
      <c r="AF2016" s="105"/>
      <c r="AG2016" s="105"/>
      <c r="AH2016" s="105"/>
      <c r="AI2016" s="105"/>
      <c r="AJ2016" s="36"/>
      <c r="AK2016" s="36"/>
    </row>
    <row r="2017" spans="30:37" ht="12.75">
      <c r="AD2017" s="36"/>
      <c r="AF2017" s="105"/>
      <c r="AG2017" s="105"/>
      <c r="AH2017" s="105"/>
      <c r="AI2017" s="105"/>
      <c r="AJ2017" s="36"/>
      <c r="AK2017" s="36"/>
    </row>
    <row r="2018" spans="30:37" ht="12.75">
      <c r="AD2018" s="36"/>
      <c r="AF2018" s="105"/>
      <c r="AG2018" s="105"/>
      <c r="AH2018" s="105"/>
      <c r="AI2018" s="105"/>
      <c r="AJ2018" s="36"/>
      <c r="AK2018" s="36"/>
    </row>
    <row r="2019" spans="30:37" ht="12.75">
      <c r="AD2019" s="36"/>
      <c r="AF2019" s="105"/>
      <c r="AG2019" s="105"/>
      <c r="AH2019" s="105"/>
      <c r="AI2019" s="105"/>
      <c r="AJ2019" s="36"/>
      <c r="AK2019" s="36"/>
    </row>
    <row r="2020" spans="30:37" ht="12.75">
      <c r="AD2020" s="36"/>
      <c r="AF2020" s="105"/>
      <c r="AG2020" s="105"/>
      <c r="AH2020" s="105"/>
      <c r="AI2020" s="105"/>
      <c r="AJ2020" s="36"/>
      <c r="AK2020" s="36"/>
    </row>
    <row r="2021" spans="30:37" ht="12.75">
      <c r="AD2021" s="36"/>
      <c r="AF2021" s="105"/>
      <c r="AG2021" s="105"/>
      <c r="AH2021" s="105"/>
      <c r="AI2021" s="105"/>
      <c r="AJ2021" s="36"/>
      <c r="AK2021" s="36"/>
    </row>
    <row r="2022" spans="30:37" ht="12.75">
      <c r="AD2022" s="36"/>
      <c r="AF2022" s="105"/>
      <c r="AG2022" s="105"/>
      <c r="AH2022" s="105"/>
      <c r="AI2022" s="105"/>
      <c r="AJ2022" s="36"/>
      <c r="AK2022" s="36"/>
    </row>
    <row r="2023" spans="30:37" ht="12.75">
      <c r="AD2023" s="36"/>
      <c r="AF2023" s="105"/>
      <c r="AG2023" s="105"/>
      <c r="AH2023" s="105"/>
      <c r="AI2023" s="105"/>
      <c r="AJ2023" s="36"/>
      <c r="AK2023" s="36"/>
    </row>
    <row r="2024" spans="30:37" ht="12.75">
      <c r="AD2024" s="36"/>
      <c r="AF2024" s="105"/>
      <c r="AG2024" s="105"/>
      <c r="AH2024" s="105"/>
      <c r="AI2024" s="105"/>
      <c r="AJ2024" s="36"/>
      <c r="AK2024" s="36"/>
    </row>
    <row r="2025" spans="30:37" ht="12.75">
      <c r="AD2025" s="36"/>
      <c r="AF2025" s="105"/>
      <c r="AG2025" s="105"/>
      <c r="AH2025" s="105"/>
      <c r="AI2025" s="105"/>
      <c r="AJ2025" s="36"/>
      <c r="AK2025" s="36"/>
    </row>
    <row r="2026" spans="30:37" ht="12.75">
      <c r="AD2026" s="36"/>
      <c r="AF2026" s="105"/>
      <c r="AG2026" s="105"/>
      <c r="AH2026" s="105"/>
      <c r="AI2026" s="105"/>
      <c r="AJ2026" s="36"/>
      <c r="AK2026" s="36"/>
    </row>
    <row r="2027" spans="30:37" ht="12.75">
      <c r="AD2027" s="36"/>
      <c r="AF2027" s="105"/>
      <c r="AG2027" s="105"/>
      <c r="AH2027" s="105"/>
      <c r="AI2027" s="105"/>
      <c r="AJ2027" s="36"/>
      <c r="AK2027" s="36"/>
    </row>
    <row r="2028" spans="30:37" ht="12.75">
      <c r="AD2028" s="36"/>
      <c r="AF2028" s="105"/>
      <c r="AG2028" s="105"/>
      <c r="AH2028" s="105"/>
      <c r="AI2028" s="105"/>
      <c r="AJ2028" s="36"/>
      <c r="AK2028" s="36"/>
    </row>
    <row r="2029" spans="30:37" ht="12.75">
      <c r="AD2029" s="36"/>
      <c r="AF2029" s="105"/>
      <c r="AG2029" s="105"/>
      <c r="AH2029" s="105"/>
      <c r="AI2029" s="105"/>
      <c r="AJ2029" s="36"/>
      <c r="AK2029" s="36"/>
    </row>
    <row r="2030" spans="30:37" ht="12.75">
      <c r="AD2030" s="36"/>
      <c r="AF2030" s="105"/>
      <c r="AG2030" s="105"/>
      <c r="AH2030" s="105"/>
      <c r="AI2030" s="105"/>
      <c r="AJ2030" s="36"/>
      <c r="AK2030" s="36"/>
    </row>
    <row r="2031" spans="30:37" ht="12.75">
      <c r="AD2031" s="36"/>
      <c r="AF2031" s="105"/>
      <c r="AG2031" s="105"/>
      <c r="AH2031" s="105"/>
      <c r="AI2031" s="105"/>
      <c r="AJ2031" s="36"/>
      <c r="AK2031" s="36"/>
    </row>
    <row r="2032" spans="30:37" ht="12.75">
      <c r="AD2032" s="36"/>
      <c r="AF2032" s="105"/>
      <c r="AG2032" s="105"/>
      <c r="AH2032" s="105"/>
      <c r="AI2032" s="105"/>
      <c r="AJ2032" s="36"/>
      <c r="AK2032" s="36"/>
    </row>
    <row r="2033" spans="30:37" ht="12.75">
      <c r="AD2033" s="36"/>
      <c r="AF2033" s="105"/>
      <c r="AG2033" s="105"/>
      <c r="AH2033" s="105"/>
      <c r="AI2033" s="105"/>
      <c r="AJ2033" s="36"/>
      <c r="AK2033" s="36"/>
    </row>
    <row r="2034" spans="30:37" ht="12.75">
      <c r="AD2034" s="36"/>
      <c r="AF2034" s="105"/>
      <c r="AG2034" s="105"/>
      <c r="AH2034" s="105"/>
      <c r="AI2034" s="105"/>
      <c r="AJ2034" s="36"/>
      <c r="AK2034" s="36"/>
    </row>
    <row r="2035" spans="30:37" ht="12.75">
      <c r="AD2035" s="36"/>
      <c r="AF2035" s="105"/>
      <c r="AG2035" s="105"/>
      <c r="AH2035" s="105"/>
      <c r="AI2035" s="105"/>
      <c r="AJ2035" s="36"/>
      <c r="AK2035" s="36"/>
    </row>
    <row r="2036" spans="30:37" ht="12.75">
      <c r="AD2036" s="36"/>
      <c r="AF2036" s="105"/>
      <c r="AG2036" s="105"/>
      <c r="AH2036" s="105"/>
      <c r="AI2036" s="105"/>
      <c r="AJ2036" s="36"/>
      <c r="AK2036" s="36"/>
    </row>
    <row r="2037" spans="30:37" ht="12.75">
      <c r="AD2037" s="36"/>
      <c r="AF2037" s="105"/>
      <c r="AG2037" s="105"/>
      <c r="AH2037" s="105"/>
      <c r="AI2037" s="105"/>
      <c r="AJ2037" s="36"/>
      <c r="AK2037" s="36"/>
    </row>
    <row r="2038" spans="30:37" ht="12.75">
      <c r="AD2038" s="36"/>
      <c r="AF2038" s="105"/>
      <c r="AG2038" s="105"/>
      <c r="AH2038" s="105"/>
      <c r="AI2038" s="105"/>
      <c r="AJ2038" s="36"/>
      <c r="AK2038" s="36"/>
    </row>
    <row r="2039" spans="30:37" ht="12.75">
      <c r="AD2039" s="36"/>
      <c r="AF2039" s="105"/>
      <c r="AG2039" s="105"/>
      <c r="AH2039" s="105"/>
      <c r="AI2039" s="105"/>
      <c r="AJ2039" s="36"/>
      <c r="AK2039" s="36"/>
    </row>
    <row r="2040" spans="30:37" ht="12.75">
      <c r="AD2040" s="36"/>
      <c r="AF2040" s="105"/>
      <c r="AG2040" s="105"/>
      <c r="AH2040" s="105"/>
      <c r="AI2040" s="105"/>
      <c r="AJ2040" s="36"/>
      <c r="AK2040" s="36"/>
    </row>
    <row r="2041" spans="30:37" ht="12.75">
      <c r="AD2041" s="36"/>
      <c r="AF2041" s="105"/>
      <c r="AG2041" s="105"/>
      <c r="AH2041" s="105"/>
      <c r="AI2041" s="105"/>
      <c r="AJ2041" s="36"/>
      <c r="AK2041" s="36"/>
    </row>
    <row r="2042" spans="30:37" ht="12.75">
      <c r="AD2042" s="36"/>
      <c r="AF2042" s="105"/>
      <c r="AG2042" s="105"/>
      <c r="AH2042" s="105"/>
      <c r="AI2042" s="105"/>
      <c r="AJ2042" s="36"/>
      <c r="AK2042" s="36"/>
    </row>
    <row r="2043" spans="30:37" ht="12.75">
      <c r="AD2043" s="36"/>
      <c r="AF2043" s="105"/>
      <c r="AG2043" s="105"/>
      <c r="AH2043" s="105"/>
      <c r="AI2043" s="105"/>
      <c r="AJ2043" s="36"/>
      <c r="AK2043" s="36"/>
    </row>
    <row r="2044" spans="30:37" ht="12.75">
      <c r="AD2044" s="36"/>
      <c r="AF2044" s="105"/>
      <c r="AG2044" s="105"/>
      <c r="AH2044" s="105"/>
      <c r="AI2044" s="105"/>
      <c r="AJ2044" s="36"/>
      <c r="AK2044" s="36"/>
    </row>
    <row r="2045" spans="30:37" ht="12.75">
      <c r="AD2045" s="36"/>
      <c r="AF2045" s="105"/>
      <c r="AG2045" s="105"/>
      <c r="AH2045" s="105"/>
      <c r="AI2045" s="105"/>
      <c r="AJ2045" s="36"/>
      <c r="AK2045" s="36"/>
    </row>
    <row r="2046" spans="30:37" ht="12.75">
      <c r="AD2046" s="36"/>
      <c r="AF2046" s="105"/>
      <c r="AG2046" s="105"/>
      <c r="AH2046" s="105"/>
      <c r="AI2046" s="105"/>
      <c r="AJ2046" s="36"/>
      <c r="AK2046" s="36"/>
    </row>
    <row r="2047" spans="30:37" ht="12.75">
      <c r="AD2047" s="36"/>
      <c r="AF2047" s="105"/>
      <c r="AG2047" s="105"/>
      <c r="AH2047" s="105"/>
      <c r="AI2047" s="105"/>
      <c r="AJ2047" s="36"/>
      <c r="AK2047" s="36"/>
    </row>
    <row r="2048" spans="30:37" ht="12.75">
      <c r="AD2048" s="36"/>
      <c r="AF2048" s="105"/>
      <c r="AG2048" s="105"/>
      <c r="AH2048" s="105"/>
      <c r="AI2048" s="105"/>
      <c r="AJ2048" s="36"/>
      <c r="AK2048" s="36"/>
    </row>
    <row r="2049" spans="30:37" ht="12.75">
      <c r="AD2049" s="36"/>
      <c r="AF2049" s="105"/>
      <c r="AG2049" s="105"/>
      <c r="AH2049" s="105"/>
      <c r="AI2049" s="105"/>
      <c r="AJ2049" s="36"/>
      <c r="AK2049" s="36"/>
    </row>
    <row r="2050" spans="30:37" ht="12.75">
      <c r="AD2050" s="36"/>
      <c r="AF2050" s="105"/>
      <c r="AG2050" s="105"/>
      <c r="AH2050" s="105"/>
      <c r="AI2050" s="105"/>
      <c r="AJ2050" s="36"/>
      <c r="AK2050" s="36"/>
    </row>
    <row r="2051" spans="30:37" ht="12.75">
      <c r="AD2051" s="36"/>
      <c r="AF2051" s="105"/>
      <c r="AG2051" s="105"/>
      <c r="AH2051" s="105"/>
      <c r="AI2051" s="105"/>
      <c r="AJ2051" s="36"/>
      <c r="AK2051" s="36"/>
    </row>
    <row r="2052" spans="30:37" ht="12.75">
      <c r="AD2052" s="36"/>
      <c r="AF2052" s="105"/>
      <c r="AG2052" s="105"/>
      <c r="AH2052" s="105"/>
      <c r="AI2052" s="105"/>
      <c r="AJ2052" s="36"/>
      <c r="AK2052" s="36"/>
    </row>
    <row r="2053" spans="30:37" ht="12.75">
      <c r="AD2053" s="36"/>
      <c r="AF2053" s="105"/>
      <c r="AG2053" s="105"/>
      <c r="AH2053" s="105"/>
      <c r="AI2053" s="105"/>
      <c r="AJ2053" s="36"/>
      <c r="AK2053" s="36"/>
    </row>
    <row r="2054" spans="30:37" ht="12.75">
      <c r="AD2054" s="36"/>
      <c r="AF2054" s="105"/>
      <c r="AG2054" s="105"/>
      <c r="AH2054" s="105"/>
      <c r="AI2054" s="105"/>
      <c r="AJ2054" s="36"/>
      <c r="AK2054" s="36"/>
    </row>
    <row r="2055" spans="30:37" ht="12.75">
      <c r="AD2055" s="36"/>
      <c r="AF2055" s="105"/>
      <c r="AG2055" s="105"/>
      <c r="AH2055" s="105"/>
      <c r="AI2055" s="105"/>
      <c r="AJ2055" s="36"/>
      <c r="AK2055" s="36"/>
    </row>
    <row r="2056" spans="30:37" ht="12.75">
      <c r="AD2056" s="36"/>
      <c r="AF2056" s="105"/>
      <c r="AG2056" s="105"/>
      <c r="AH2056" s="105"/>
      <c r="AI2056" s="105"/>
      <c r="AJ2056" s="36"/>
      <c r="AK2056" s="36"/>
    </row>
    <row r="2057" spans="30:37" ht="12.75">
      <c r="AD2057" s="36"/>
      <c r="AF2057" s="105"/>
      <c r="AG2057" s="105"/>
      <c r="AH2057" s="105"/>
      <c r="AI2057" s="105"/>
      <c r="AJ2057" s="36"/>
      <c r="AK2057" s="36"/>
    </row>
    <row r="2058" spans="30:37" ht="12.75">
      <c r="AD2058" s="36"/>
      <c r="AF2058" s="105"/>
      <c r="AG2058" s="105"/>
      <c r="AH2058" s="105"/>
      <c r="AI2058" s="105"/>
      <c r="AJ2058" s="36"/>
      <c r="AK2058" s="36"/>
    </row>
    <row r="2059" spans="30:37" ht="12.75">
      <c r="AD2059" s="36"/>
      <c r="AF2059" s="105"/>
      <c r="AG2059" s="105"/>
      <c r="AH2059" s="105"/>
      <c r="AI2059" s="105"/>
      <c r="AJ2059" s="36"/>
      <c r="AK2059" s="36"/>
    </row>
    <row r="2060" spans="30:37" ht="12.75">
      <c r="AD2060" s="36"/>
      <c r="AF2060" s="105"/>
      <c r="AG2060" s="105"/>
      <c r="AH2060" s="105"/>
      <c r="AI2060" s="105"/>
      <c r="AJ2060" s="36"/>
      <c r="AK2060" s="36"/>
    </row>
    <row r="2061" spans="30:37" ht="12.75">
      <c r="AD2061" s="36"/>
      <c r="AF2061" s="105"/>
      <c r="AG2061" s="105"/>
      <c r="AH2061" s="105"/>
      <c r="AI2061" s="105"/>
      <c r="AJ2061" s="36"/>
      <c r="AK2061" s="36"/>
    </row>
    <row r="2062" spans="30:37" ht="12.75">
      <c r="AD2062" s="36"/>
      <c r="AF2062" s="105"/>
      <c r="AG2062" s="105"/>
      <c r="AH2062" s="105"/>
      <c r="AI2062" s="105"/>
      <c r="AJ2062" s="36"/>
      <c r="AK2062" s="36"/>
    </row>
    <row r="2063" spans="30:37" ht="12.75">
      <c r="AD2063" s="36"/>
      <c r="AF2063" s="105"/>
      <c r="AG2063" s="105"/>
      <c r="AH2063" s="105"/>
      <c r="AI2063" s="105"/>
      <c r="AJ2063" s="36"/>
      <c r="AK2063" s="36"/>
    </row>
    <row r="2064" spans="30:37" ht="12.75">
      <c r="AD2064" s="36"/>
      <c r="AF2064" s="105"/>
      <c r="AG2064" s="105"/>
      <c r="AH2064" s="105"/>
      <c r="AI2064" s="105"/>
      <c r="AJ2064" s="36"/>
      <c r="AK2064" s="36"/>
    </row>
    <row r="2065" spans="30:37" ht="12.75">
      <c r="AD2065" s="36"/>
      <c r="AF2065" s="105"/>
      <c r="AG2065" s="105"/>
      <c r="AH2065" s="105"/>
      <c r="AI2065" s="105"/>
      <c r="AJ2065" s="36"/>
      <c r="AK2065" s="36"/>
    </row>
    <row r="2066" spans="30:37" ht="12.75">
      <c r="AD2066" s="36"/>
      <c r="AF2066" s="105"/>
      <c r="AG2066" s="105"/>
      <c r="AH2066" s="105"/>
      <c r="AI2066" s="105"/>
      <c r="AJ2066" s="36"/>
      <c r="AK2066" s="36"/>
    </row>
    <row r="2067" spans="30:37" ht="12.75">
      <c r="AD2067" s="36"/>
      <c r="AF2067" s="105"/>
      <c r="AG2067" s="105"/>
      <c r="AH2067" s="105"/>
      <c r="AI2067" s="105"/>
      <c r="AJ2067" s="36"/>
      <c r="AK2067" s="36"/>
    </row>
    <row r="2068" spans="30:37" ht="12.75">
      <c r="AD2068" s="36"/>
      <c r="AF2068" s="105"/>
      <c r="AG2068" s="105"/>
      <c r="AH2068" s="105"/>
      <c r="AI2068" s="105"/>
      <c r="AJ2068" s="36"/>
      <c r="AK2068" s="36"/>
    </row>
    <row r="2069" spans="30:37" ht="12.75">
      <c r="AD2069" s="36"/>
      <c r="AF2069" s="105"/>
      <c r="AG2069" s="105"/>
      <c r="AH2069" s="105"/>
      <c r="AI2069" s="105"/>
      <c r="AJ2069" s="36"/>
      <c r="AK2069" s="36"/>
    </row>
    <row r="2070" spans="30:37" ht="12.75">
      <c r="AD2070" s="36"/>
      <c r="AF2070" s="105"/>
      <c r="AG2070" s="105"/>
      <c r="AH2070" s="105"/>
      <c r="AI2070" s="105"/>
      <c r="AJ2070" s="36"/>
      <c r="AK2070" s="36"/>
    </row>
    <row r="2071" spans="30:37" ht="12.75">
      <c r="AD2071" s="36"/>
      <c r="AF2071" s="105"/>
      <c r="AG2071" s="105"/>
      <c r="AH2071" s="105"/>
      <c r="AI2071" s="105"/>
      <c r="AJ2071" s="36"/>
      <c r="AK2071" s="36"/>
    </row>
    <row r="2072" spans="30:37" ht="12.75">
      <c r="AD2072" s="36"/>
      <c r="AF2072" s="105"/>
      <c r="AG2072" s="105"/>
      <c r="AH2072" s="105"/>
      <c r="AI2072" s="105"/>
      <c r="AJ2072" s="36"/>
      <c r="AK2072" s="36"/>
    </row>
    <row r="2073" spans="30:37" ht="12.75">
      <c r="AD2073" s="36"/>
      <c r="AF2073" s="105"/>
      <c r="AG2073" s="105"/>
      <c r="AH2073" s="105"/>
      <c r="AI2073" s="105"/>
      <c r="AJ2073" s="36"/>
      <c r="AK2073" s="36"/>
    </row>
    <row r="2074" spans="30:37" ht="12.75">
      <c r="AD2074" s="36"/>
      <c r="AF2074" s="105"/>
      <c r="AG2074" s="105"/>
      <c r="AH2074" s="105"/>
      <c r="AI2074" s="105"/>
      <c r="AJ2074" s="36"/>
      <c r="AK2074" s="36"/>
    </row>
    <row r="2075" spans="30:37" ht="12.75">
      <c r="AD2075" s="36"/>
      <c r="AF2075" s="105"/>
      <c r="AG2075" s="105"/>
      <c r="AH2075" s="105"/>
      <c r="AI2075" s="105"/>
      <c r="AJ2075" s="36"/>
      <c r="AK2075" s="36"/>
    </row>
    <row r="2076" spans="30:37" ht="12.75">
      <c r="AD2076" s="36"/>
      <c r="AF2076" s="105"/>
      <c r="AG2076" s="105"/>
      <c r="AH2076" s="105"/>
      <c r="AI2076" s="105"/>
      <c r="AJ2076" s="36"/>
      <c r="AK2076" s="36"/>
    </row>
    <row r="2077" spans="30:37" ht="12.75">
      <c r="AD2077" s="36"/>
      <c r="AF2077" s="105"/>
      <c r="AG2077" s="105"/>
      <c r="AH2077" s="105"/>
      <c r="AI2077" s="105"/>
      <c r="AJ2077" s="36"/>
      <c r="AK2077" s="36"/>
    </row>
    <row r="2078" spans="30:37" ht="12.75">
      <c r="AD2078" s="36"/>
      <c r="AF2078" s="105"/>
      <c r="AG2078" s="105"/>
      <c r="AH2078" s="105"/>
      <c r="AI2078" s="105"/>
      <c r="AJ2078" s="36"/>
      <c r="AK2078" s="36"/>
    </row>
    <row r="2079" spans="30:37" ht="12.75">
      <c r="AD2079" s="36"/>
      <c r="AF2079" s="105"/>
      <c r="AG2079" s="105"/>
      <c r="AH2079" s="105"/>
      <c r="AI2079" s="105"/>
      <c r="AJ2079" s="36"/>
      <c r="AK2079" s="36"/>
    </row>
    <row r="2080" spans="30:37" ht="12.75">
      <c r="AD2080" s="36"/>
      <c r="AF2080" s="105"/>
      <c r="AG2080" s="105"/>
      <c r="AH2080" s="105"/>
      <c r="AI2080" s="105"/>
      <c r="AJ2080" s="36"/>
      <c r="AK2080" s="36"/>
    </row>
    <row r="2081" spans="30:37" ht="12.75">
      <c r="AD2081" s="36"/>
      <c r="AF2081" s="105"/>
      <c r="AG2081" s="105"/>
      <c r="AH2081" s="105"/>
      <c r="AI2081" s="105"/>
      <c r="AJ2081" s="36"/>
      <c r="AK2081" s="36"/>
    </row>
    <row r="2082" spans="30:37" ht="12.75">
      <c r="AD2082" s="36"/>
      <c r="AF2082" s="105"/>
      <c r="AG2082" s="105"/>
      <c r="AH2082" s="105"/>
      <c r="AI2082" s="105"/>
      <c r="AJ2082" s="36"/>
      <c r="AK2082" s="36"/>
    </row>
    <row r="2083" spans="30:37" ht="12.75">
      <c r="AD2083" s="36"/>
      <c r="AF2083" s="105"/>
      <c r="AG2083" s="105"/>
      <c r="AH2083" s="105"/>
      <c r="AI2083" s="105"/>
      <c r="AJ2083" s="36"/>
      <c r="AK2083" s="36"/>
    </row>
    <row r="2084" spans="30:37" ht="12.75">
      <c r="AD2084" s="36"/>
      <c r="AF2084" s="105"/>
      <c r="AG2084" s="105"/>
      <c r="AH2084" s="105"/>
      <c r="AI2084" s="105"/>
      <c r="AJ2084" s="36"/>
      <c r="AK2084" s="36"/>
    </row>
    <row r="2085" spans="30:37" ht="12.75">
      <c r="AD2085" s="36"/>
      <c r="AF2085" s="105"/>
      <c r="AG2085" s="105"/>
      <c r="AH2085" s="105"/>
      <c r="AI2085" s="105"/>
      <c r="AJ2085" s="36"/>
      <c r="AK2085" s="36"/>
    </row>
    <row r="2086" spans="30:37" ht="12.75">
      <c r="AD2086" s="36"/>
      <c r="AF2086" s="105"/>
      <c r="AG2086" s="105"/>
      <c r="AH2086" s="105"/>
      <c r="AI2086" s="105"/>
      <c r="AJ2086" s="36"/>
      <c r="AK2086" s="36"/>
    </row>
    <row r="2087" spans="30:37" ht="12.75">
      <c r="AD2087" s="36"/>
      <c r="AF2087" s="105"/>
      <c r="AG2087" s="105"/>
      <c r="AH2087" s="105"/>
      <c r="AI2087" s="105"/>
      <c r="AJ2087" s="36"/>
      <c r="AK2087" s="36"/>
    </row>
    <row r="2088" spans="30:37" ht="12.75">
      <c r="AD2088" s="36"/>
      <c r="AF2088" s="105"/>
      <c r="AG2088" s="105"/>
      <c r="AH2088" s="105"/>
      <c r="AI2088" s="105"/>
      <c r="AJ2088" s="36"/>
      <c r="AK2088" s="36"/>
    </row>
    <row r="2089" spans="30:37" ht="12.75">
      <c r="AD2089" s="36"/>
      <c r="AF2089" s="105"/>
      <c r="AG2089" s="105"/>
      <c r="AH2089" s="105"/>
      <c r="AI2089" s="105"/>
      <c r="AJ2089" s="36"/>
      <c r="AK2089" s="36"/>
    </row>
    <row r="2090" spans="30:37" ht="12.75">
      <c r="AD2090" s="36"/>
      <c r="AF2090" s="105"/>
      <c r="AG2090" s="105"/>
      <c r="AH2090" s="105"/>
      <c r="AI2090" s="105"/>
      <c r="AJ2090" s="36"/>
      <c r="AK2090" s="36"/>
    </row>
    <row r="2091" spans="30:37" ht="12.75">
      <c r="AD2091" s="36"/>
      <c r="AF2091" s="105"/>
      <c r="AG2091" s="105"/>
      <c r="AH2091" s="105"/>
      <c r="AI2091" s="105"/>
      <c r="AJ2091" s="36"/>
      <c r="AK2091" s="36"/>
    </row>
    <row r="2092" spans="30:37" ht="12.75">
      <c r="AD2092" s="36"/>
      <c r="AF2092" s="105"/>
      <c r="AG2092" s="105"/>
      <c r="AH2092" s="105"/>
      <c r="AI2092" s="105"/>
      <c r="AJ2092" s="36"/>
      <c r="AK2092" s="36"/>
    </row>
    <row r="2093" spans="30:37" ht="12.75">
      <c r="AD2093" s="36"/>
      <c r="AF2093" s="105"/>
      <c r="AG2093" s="105"/>
      <c r="AH2093" s="105"/>
      <c r="AI2093" s="105"/>
      <c r="AJ2093" s="36"/>
      <c r="AK2093" s="36"/>
    </row>
    <row r="2094" spans="30:37" ht="12.75">
      <c r="AD2094" s="36"/>
      <c r="AF2094" s="105"/>
      <c r="AG2094" s="105"/>
      <c r="AH2094" s="105"/>
      <c r="AI2094" s="105"/>
      <c r="AJ2094" s="36"/>
      <c r="AK2094" s="36"/>
    </row>
    <row r="2095" spans="30:37" ht="12.75">
      <c r="AD2095" s="36"/>
      <c r="AF2095" s="105"/>
      <c r="AG2095" s="105"/>
      <c r="AH2095" s="105"/>
      <c r="AI2095" s="105"/>
      <c r="AJ2095" s="36"/>
      <c r="AK2095" s="36"/>
    </row>
    <row r="2096" spans="30:37" ht="12.75">
      <c r="AD2096" s="36"/>
      <c r="AF2096" s="105"/>
      <c r="AG2096" s="105"/>
      <c r="AH2096" s="105"/>
      <c r="AI2096" s="105"/>
      <c r="AJ2096" s="36"/>
      <c r="AK2096" s="36"/>
    </row>
    <row r="2097" spans="30:37" ht="12.75">
      <c r="AD2097" s="36"/>
      <c r="AF2097" s="105"/>
      <c r="AG2097" s="105"/>
      <c r="AH2097" s="105"/>
      <c r="AI2097" s="105"/>
      <c r="AJ2097" s="36"/>
      <c r="AK2097" s="36"/>
    </row>
    <row r="2098" spans="30:37" ht="12.75">
      <c r="AD2098" s="36"/>
      <c r="AF2098" s="105"/>
      <c r="AG2098" s="105"/>
      <c r="AH2098" s="105"/>
      <c r="AI2098" s="105"/>
      <c r="AJ2098" s="36"/>
      <c r="AK2098" s="36"/>
    </row>
    <row r="2099" spans="30:37" ht="12.75">
      <c r="AD2099" s="36"/>
      <c r="AF2099" s="105"/>
      <c r="AG2099" s="105"/>
      <c r="AH2099" s="105"/>
      <c r="AI2099" s="105"/>
      <c r="AJ2099" s="36"/>
      <c r="AK2099" s="36"/>
    </row>
    <row r="2100" spans="30:37" ht="12.75">
      <c r="AD2100" s="36"/>
      <c r="AF2100" s="105"/>
      <c r="AG2100" s="105"/>
      <c r="AH2100" s="105"/>
      <c r="AI2100" s="105"/>
      <c r="AJ2100" s="36"/>
      <c r="AK2100" s="36"/>
    </row>
    <row r="2101" spans="30:37" ht="12.75">
      <c r="AD2101" s="36"/>
      <c r="AF2101" s="105"/>
      <c r="AG2101" s="105"/>
      <c r="AH2101" s="105"/>
      <c r="AI2101" s="105"/>
      <c r="AJ2101" s="36"/>
      <c r="AK2101" s="36"/>
    </row>
    <row r="2102" spans="30:37" ht="12.75">
      <c r="AD2102" s="36"/>
      <c r="AF2102" s="105"/>
      <c r="AG2102" s="105"/>
      <c r="AH2102" s="105"/>
      <c r="AI2102" s="105"/>
      <c r="AJ2102" s="36"/>
      <c r="AK2102" s="36"/>
    </row>
    <row r="2103" spans="30:37" ht="12.75">
      <c r="AD2103" s="36"/>
      <c r="AF2103" s="105"/>
      <c r="AG2103" s="105"/>
      <c r="AH2103" s="105"/>
      <c r="AI2103" s="105"/>
      <c r="AJ2103" s="36"/>
      <c r="AK2103" s="36"/>
    </row>
    <row r="2104" spans="30:37" ht="12.75">
      <c r="AD2104" s="36"/>
      <c r="AF2104" s="105"/>
      <c r="AG2104" s="105"/>
      <c r="AH2104" s="105"/>
      <c r="AI2104" s="105"/>
      <c r="AJ2104" s="36"/>
      <c r="AK2104" s="36"/>
    </row>
    <row r="2105" spans="30:37" ht="12.75">
      <c r="AD2105" s="36"/>
      <c r="AF2105" s="105"/>
      <c r="AG2105" s="105"/>
      <c r="AH2105" s="105"/>
      <c r="AI2105" s="105"/>
      <c r="AJ2105" s="36"/>
      <c r="AK2105" s="36"/>
    </row>
    <row r="2106" spans="30:37" ht="12.75">
      <c r="AD2106" s="36"/>
      <c r="AF2106" s="105"/>
      <c r="AG2106" s="105"/>
      <c r="AH2106" s="105"/>
      <c r="AI2106" s="105"/>
      <c r="AJ2106" s="36"/>
      <c r="AK2106" s="36"/>
    </row>
    <row r="2107" spans="30:37" ht="12.75">
      <c r="AD2107" s="36"/>
      <c r="AF2107" s="105"/>
      <c r="AG2107" s="105"/>
      <c r="AH2107" s="105"/>
      <c r="AI2107" s="105"/>
      <c r="AJ2107" s="36"/>
      <c r="AK2107" s="36"/>
    </row>
    <row r="2108" spans="30:37" ht="12.75">
      <c r="AD2108" s="36"/>
      <c r="AF2108" s="105"/>
      <c r="AG2108" s="105"/>
      <c r="AH2108" s="105"/>
      <c r="AI2108" s="105"/>
      <c r="AJ2108" s="36"/>
      <c r="AK2108" s="36"/>
    </row>
    <row r="2109" spans="30:37" ht="12.75">
      <c r="AD2109" s="36"/>
      <c r="AF2109" s="105"/>
      <c r="AG2109" s="105"/>
      <c r="AH2109" s="105"/>
      <c r="AI2109" s="105"/>
      <c r="AJ2109" s="36"/>
      <c r="AK2109" s="36"/>
    </row>
    <row r="2110" spans="30:37" ht="12.75">
      <c r="AD2110" s="36"/>
      <c r="AF2110" s="105"/>
      <c r="AG2110" s="105"/>
      <c r="AH2110" s="105"/>
      <c r="AI2110" s="105"/>
      <c r="AJ2110" s="36"/>
      <c r="AK2110" s="36"/>
    </row>
    <row r="2111" spans="30:37" ht="12.75">
      <c r="AD2111" s="36"/>
      <c r="AF2111" s="105"/>
      <c r="AG2111" s="105"/>
      <c r="AH2111" s="105"/>
      <c r="AI2111" s="105"/>
      <c r="AJ2111" s="36"/>
      <c r="AK2111" s="36"/>
    </row>
    <row r="2112" spans="30:37" ht="12.75">
      <c r="AD2112" s="36"/>
      <c r="AF2112" s="105"/>
      <c r="AG2112" s="105"/>
      <c r="AH2112" s="105"/>
      <c r="AI2112" s="105"/>
      <c r="AJ2112" s="36"/>
      <c r="AK2112" s="36"/>
    </row>
    <row r="2113" spans="30:37" ht="12.75">
      <c r="AD2113" s="36"/>
      <c r="AF2113" s="105"/>
      <c r="AG2113" s="105"/>
      <c r="AH2113" s="105"/>
      <c r="AI2113" s="105"/>
      <c r="AJ2113" s="36"/>
      <c r="AK2113" s="36"/>
    </row>
    <row r="2114" spans="30:37" ht="12.75">
      <c r="AD2114" s="36"/>
      <c r="AF2114" s="105"/>
      <c r="AG2114" s="105"/>
      <c r="AH2114" s="105"/>
      <c r="AI2114" s="105"/>
      <c r="AJ2114" s="36"/>
      <c r="AK2114" s="36"/>
    </row>
    <row r="2115" spans="30:37" ht="12.75">
      <c r="AD2115" s="36"/>
      <c r="AF2115" s="105"/>
      <c r="AG2115" s="105"/>
      <c r="AH2115" s="105"/>
      <c r="AI2115" s="105"/>
      <c r="AJ2115" s="36"/>
      <c r="AK2115" s="36"/>
    </row>
    <row r="2116" spans="30:37" ht="12.75">
      <c r="AD2116" s="36"/>
      <c r="AF2116" s="105"/>
      <c r="AG2116" s="105"/>
      <c r="AH2116" s="105"/>
      <c r="AI2116" s="105"/>
      <c r="AJ2116" s="36"/>
      <c r="AK2116" s="36"/>
    </row>
    <row r="2117" spans="30:37" ht="12.75">
      <c r="AD2117" s="36"/>
      <c r="AF2117" s="105"/>
      <c r="AG2117" s="105"/>
      <c r="AH2117" s="105"/>
      <c r="AI2117" s="105"/>
      <c r="AJ2117" s="36"/>
      <c r="AK2117" s="36"/>
    </row>
    <row r="2118" spans="30:37" ht="12.75">
      <c r="AD2118" s="36"/>
      <c r="AF2118" s="105"/>
      <c r="AG2118" s="105"/>
      <c r="AH2118" s="105"/>
      <c r="AI2118" s="105"/>
      <c r="AJ2118" s="36"/>
      <c r="AK2118" s="36"/>
    </row>
    <row r="2119" spans="30:37" ht="12.75">
      <c r="AD2119" s="36"/>
      <c r="AF2119" s="105"/>
      <c r="AG2119" s="105"/>
      <c r="AH2119" s="105"/>
      <c r="AI2119" s="105"/>
      <c r="AJ2119" s="36"/>
      <c r="AK2119" s="36"/>
    </row>
    <row r="2120" spans="30:37" ht="12.75">
      <c r="AD2120" s="36"/>
      <c r="AF2120" s="105"/>
      <c r="AG2120" s="105"/>
      <c r="AH2120" s="105"/>
      <c r="AI2120" s="105"/>
      <c r="AJ2120" s="36"/>
      <c r="AK2120" s="36"/>
    </row>
    <row r="2121" spans="30:37" ht="12.75">
      <c r="AD2121" s="36"/>
      <c r="AF2121" s="105"/>
      <c r="AG2121" s="105"/>
      <c r="AH2121" s="105"/>
      <c r="AI2121" s="105"/>
      <c r="AJ2121" s="36"/>
      <c r="AK2121" s="36"/>
    </row>
    <row r="2122" spans="30:37" ht="12.75">
      <c r="AD2122" s="36"/>
      <c r="AF2122" s="105"/>
      <c r="AG2122" s="105"/>
      <c r="AH2122" s="105"/>
      <c r="AI2122" s="105"/>
      <c r="AJ2122" s="36"/>
      <c r="AK2122" s="36"/>
    </row>
    <row r="2123" spans="30:37" ht="12.75">
      <c r="AD2123" s="36"/>
      <c r="AF2123" s="105"/>
      <c r="AG2123" s="105"/>
      <c r="AH2123" s="105"/>
      <c r="AI2123" s="105"/>
      <c r="AJ2123" s="36"/>
      <c r="AK2123" s="36"/>
    </row>
    <row r="2124" spans="30:37" ht="12.75">
      <c r="AD2124" s="36"/>
      <c r="AF2124" s="105"/>
      <c r="AG2124" s="105"/>
      <c r="AH2124" s="105"/>
      <c r="AI2124" s="105"/>
      <c r="AJ2124" s="36"/>
      <c r="AK2124" s="36"/>
    </row>
    <row r="2125" spans="30:37" ht="12.75">
      <c r="AD2125" s="36"/>
      <c r="AF2125" s="105"/>
      <c r="AG2125" s="105"/>
      <c r="AH2125" s="105"/>
      <c r="AI2125" s="105"/>
      <c r="AJ2125" s="36"/>
      <c r="AK2125" s="36"/>
    </row>
    <row r="2126" spans="30:37" ht="12.75">
      <c r="AD2126" s="36"/>
      <c r="AF2126" s="105"/>
      <c r="AG2126" s="105"/>
      <c r="AH2126" s="105"/>
      <c r="AI2126" s="105"/>
      <c r="AJ2126" s="36"/>
      <c r="AK2126" s="36"/>
    </row>
    <row r="2127" spans="30:37" ht="12.75">
      <c r="AD2127" s="36"/>
      <c r="AF2127" s="105"/>
      <c r="AG2127" s="105"/>
      <c r="AH2127" s="105"/>
      <c r="AI2127" s="105"/>
      <c r="AJ2127" s="36"/>
      <c r="AK2127" s="36"/>
    </row>
    <row r="2128" spans="30:37" ht="12.75">
      <c r="AD2128" s="36"/>
      <c r="AF2128" s="105"/>
      <c r="AG2128" s="105"/>
      <c r="AH2128" s="105"/>
      <c r="AI2128" s="105"/>
      <c r="AJ2128" s="36"/>
      <c r="AK2128" s="36"/>
    </row>
    <row r="2129" spans="30:37" ht="12.75">
      <c r="AD2129" s="36"/>
      <c r="AF2129" s="105"/>
      <c r="AG2129" s="105"/>
      <c r="AH2129" s="105"/>
      <c r="AI2129" s="105"/>
      <c r="AJ2129" s="36"/>
      <c r="AK2129" s="36"/>
    </row>
    <row r="2130" spans="30:37" ht="12.75">
      <c r="AD2130" s="36"/>
      <c r="AF2130" s="105"/>
      <c r="AG2130" s="105"/>
      <c r="AH2130" s="105"/>
      <c r="AI2130" s="105"/>
      <c r="AJ2130" s="36"/>
      <c r="AK2130" s="36"/>
    </row>
    <row r="2131" spans="30:37" ht="12.75">
      <c r="AD2131" s="36"/>
      <c r="AF2131" s="105"/>
      <c r="AG2131" s="105"/>
      <c r="AH2131" s="105"/>
      <c r="AI2131" s="105"/>
      <c r="AJ2131" s="36"/>
      <c r="AK2131" s="36"/>
    </row>
    <row r="2132" spans="30:37" ht="12.75">
      <c r="AD2132" s="36"/>
      <c r="AF2132" s="105"/>
      <c r="AG2132" s="105"/>
      <c r="AH2132" s="105"/>
      <c r="AI2132" s="105"/>
      <c r="AJ2132" s="36"/>
      <c r="AK2132" s="36"/>
    </row>
    <row r="2133" spans="30:37" ht="12.75">
      <c r="AD2133" s="36"/>
      <c r="AF2133" s="105"/>
      <c r="AG2133" s="105"/>
      <c r="AH2133" s="105"/>
      <c r="AI2133" s="105"/>
      <c r="AJ2133" s="36"/>
      <c r="AK2133" s="36"/>
    </row>
    <row r="2134" spans="30:37" ht="12.75">
      <c r="AD2134" s="36"/>
      <c r="AF2134" s="105"/>
      <c r="AG2134" s="105"/>
      <c r="AH2134" s="105"/>
      <c r="AI2134" s="105"/>
      <c r="AJ2134" s="36"/>
      <c r="AK2134" s="36"/>
    </row>
    <row r="2135" spans="30:37" ht="12.75">
      <c r="AD2135" s="36"/>
      <c r="AF2135" s="105"/>
      <c r="AG2135" s="105"/>
      <c r="AH2135" s="105"/>
      <c r="AI2135" s="105"/>
      <c r="AJ2135" s="36"/>
      <c r="AK2135" s="36"/>
    </row>
    <row r="2136" spans="30:37" ht="12.75">
      <c r="AD2136" s="36"/>
      <c r="AF2136" s="105"/>
      <c r="AG2136" s="105"/>
      <c r="AH2136" s="105"/>
      <c r="AI2136" s="105"/>
      <c r="AJ2136" s="36"/>
      <c r="AK2136" s="36"/>
    </row>
    <row r="2137" spans="30:37" ht="12.75">
      <c r="AD2137" s="36"/>
      <c r="AF2137" s="105"/>
      <c r="AG2137" s="105"/>
      <c r="AH2137" s="105"/>
      <c r="AI2137" s="105"/>
      <c r="AJ2137" s="36"/>
      <c r="AK2137" s="36"/>
    </row>
    <row r="2138" spans="30:37" ht="12.75">
      <c r="AD2138" s="36"/>
      <c r="AF2138" s="105"/>
      <c r="AG2138" s="105"/>
      <c r="AH2138" s="105"/>
      <c r="AI2138" s="105"/>
      <c r="AJ2138" s="36"/>
      <c r="AK2138" s="36"/>
    </row>
    <row r="2139" spans="30:37" ht="12.75">
      <c r="AD2139" s="36"/>
      <c r="AF2139" s="105"/>
      <c r="AG2139" s="105"/>
      <c r="AH2139" s="105"/>
      <c r="AI2139" s="105"/>
      <c r="AJ2139" s="36"/>
      <c r="AK2139" s="36"/>
    </row>
    <row r="2140" spans="30:37" ht="12.75">
      <c r="AD2140" s="36"/>
      <c r="AF2140" s="105"/>
      <c r="AG2140" s="105"/>
      <c r="AH2140" s="105"/>
      <c r="AI2140" s="105"/>
      <c r="AJ2140" s="36"/>
      <c r="AK2140" s="36"/>
    </row>
    <row r="2141" spans="30:37" ht="12.75">
      <c r="AD2141" s="36"/>
      <c r="AF2141" s="105"/>
      <c r="AG2141" s="105"/>
      <c r="AH2141" s="105"/>
      <c r="AI2141" s="105"/>
      <c r="AJ2141" s="36"/>
      <c r="AK2141" s="36"/>
    </row>
    <row r="2142" spans="30:37" ht="12.75">
      <c r="AD2142" s="36"/>
      <c r="AF2142" s="105"/>
      <c r="AG2142" s="105"/>
      <c r="AH2142" s="105"/>
      <c r="AI2142" s="105"/>
      <c r="AJ2142" s="36"/>
      <c r="AK2142" s="36"/>
    </row>
    <row r="2143" spans="30:37" ht="12.75">
      <c r="AD2143" s="36"/>
      <c r="AF2143" s="105"/>
      <c r="AG2143" s="105"/>
      <c r="AH2143" s="105"/>
      <c r="AI2143" s="105"/>
      <c r="AJ2143" s="36"/>
      <c r="AK2143" s="36"/>
    </row>
    <row r="2144" spans="30:37" ht="12.75">
      <c r="AD2144" s="36"/>
      <c r="AF2144" s="105"/>
      <c r="AG2144" s="105"/>
      <c r="AH2144" s="105"/>
      <c r="AI2144" s="105"/>
      <c r="AJ2144" s="36"/>
      <c r="AK2144" s="36"/>
    </row>
    <row r="2145" spans="30:37" ht="12.75">
      <c r="AD2145" s="36"/>
      <c r="AF2145" s="105"/>
      <c r="AG2145" s="105"/>
      <c r="AH2145" s="105"/>
      <c r="AI2145" s="105"/>
      <c r="AJ2145" s="36"/>
      <c r="AK2145" s="36"/>
    </row>
    <row r="2146" spans="30:37" ht="12.75">
      <c r="AD2146" s="36"/>
      <c r="AF2146" s="105"/>
      <c r="AG2146" s="105"/>
      <c r="AH2146" s="105"/>
      <c r="AI2146" s="105"/>
      <c r="AJ2146" s="36"/>
      <c r="AK2146" s="36"/>
    </row>
    <row r="2147" spans="30:37" ht="12.75">
      <c r="AD2147" s="36"/>
      <c r="AF2147" s="105"/>
      <c r="AG2147" s="105"/>
      <c r="AH2147" s="105"/>
      <c r="AI2147" s="105"/>
      <c r="AJ2147" s="36"/>
      <c r="AK2147" s="36"/>
    </row>
    <row r="2148" spans="30:37" ht="12.75">
      <c r="AD2148" s="36"/>
      <c r="AF2148" s="105"/>
      <c r="AG2148" s="105"/>
      <c r="AH2148" s="105"/>
      <c r="AI2148" s="105"/>
      <c r="AJ2148" s="36"/>
      <c r="AK2148" s="36"/>
    </row>
    <row r="2149" spans="30:37" ht="12.75">
      <c r="AD2149" s="36"/>
      <c r="AF2149" s="105"/>
      <c r="AG2149" s="105"/>
      <c r="AH2149" s="105"/>
      <c r="AI2149" s="105"/>
      <c r="AJ2149" s="36"/>
      <c r="AK2149" s="36"/>
    </row>
    <row r="2150" spans="30:37" ht="12.75">
      <c r="AD2150" s="36"/>
      <c r="AF2150" s="105"/>
      <c r="AG2150" s="105"/>
      <c r="AH2150" s="105"/>
      <c r="AI2150" s="105"/>
      <c r="AJ2150" s="36"/>
      <c r="AK2150" s="36"/>
    </row>
    <row r="2151" spans="30:37" ht="12.75">
      <c r="AD2151" s="36"/>
      <c r="AF2151" s="105"/>
      <c r="AG2151" s="105"/>
      <c r="AH2151" s="105"/>
      <c r="AI2151" s="105"/>
      <c r="AJ2151" s="36"/>
      <c r="AK2151" s="36"/>
    </row>
    <row r="2152" spans="30:37" ht="12.75">
      <c r="AD2152" s="36"/>
      <c r="AF2152" s="105"/>
      <c r="AG2152" s="105"/>
      <c r="AH2152" s="105"/>
      <c r="AI2152" s="105"/>
      <c r="AJ2152" s="36"/>
      <c r="AK2152" s="36"/>
    </row>
    <row r="2153" spans="30:37" ht="12.75">
      <c r="AD2153" s="36"/>
      <c r="AF2153" s="105"/>
      <c r="AG2153" s="105"/>
      <c r="AH2153" s="105"/>
      <c r="AI2153" s="105"/>
      <c r="AJ2153" s="36"/>
      <c r="AK2153" s="36"/>
    </row>
    <row r="2154" spans="30:37" ht="12.75">
      <c r="AD2154" s="36"/>
      <c r="AF2154" s="105"/>
      <c r="AG2154" s="105"/>
      <c r="AH2154" s="105"/>
      <c r="AI2154" s="105"/>
      <c r="AJ2154" s="36"/>
      <c r="AK2154" s="36"/>
    </row>
    <row r="2155" spans="30:37" ht="12.75">
      <c r="AD2155" s="36"/>
      <c r="AF2155" s="105"/>
      <c r="AG2155" s="105"/>
      <c r="AH2155" s="105"/>
      <c r="AI2155" s="105"/>
      <c r="AJ2155" s="36"/>
      <c r="AK2155" s="36"/>
    </row>
    <row r="2156" spans="30:37" ht="12.75">
      <c r="AD2156" s="36"/>
      <c r="AF2156" s="105"/>
      <c r="AG2156" s="105"/>
      <c r="AH2156" s="105"/>
      <c r="AI2156" s="105"/>
      <c r="AJ2156" s="36"/>
      <c r="AK2156" s="36"/>
    </row>
    <row r="2157" spans="30:37" ht="12.75">
      <c r="AD2157" s="36"/>
      <c r="AF2157" s="105"/>
      <c r="AG2157" s="105"/>
      <c r="AH2157" s="105"/>
      <c r="AI2157" s="105"/>
      <c r="AJ2157" s="36"/>
      <c r="AK2157" s="36"/>
    </row>
    <row r="2158" spans="30:37" ht="12.75">
      <c r="AD2158" s="36"/>
      <c r="AF2158" s="105"/>
      <c r="AG2158" s="105"/>
      <c r="AH2158" s="105"/>
      <c r="AI2158" s="105"/>
      <c r="AJ2158" s="36"/>
      <c r="AK2158" s="36"/>
    </row>
    <row r="2159" spans="30:37" ht="12.75">
      <c r="AD2159" s="36"/>
      <c r="AF2159" s="105"/>
      <c r="AG2159" s="105"/>
      <c r="AH2159" s="105"/>
      <c r="AI2159" s="105"/>
      <c r="AJ2159" s="36"/>
      <c r="AK2159" s="36"/>
    </row>
    <row r="2160" spans="30:37" ht="12.75">
      <c r="AD2160" s="36"/>
      <c r="AF2160" s="105"/>
      <c r="AG2160" s="105"/>
      <c r="AH2160" s="105"/>
      <c r="AI2160" s="105"/>
      <c r="AJ2160" s="36"/>
      <c r="AK2160" s="36"/>
    </row>
    <row r="2161" spans="30:37" ht="12.75">
      <c r="AD2161" s="36"/>
      <c r="AF2161" s="105"/>
      <c r="AG2161" s="105"/>
      <c r="AH2161" s="105"/>
      <c r="AI2161" s="105"/>
      <c r="AJ2161" s="36"/>
      <c r="AK2161" s="36"/>
    </row>
    <row r="2162" spans="30:37" ht="12.75">
      <c r="AD2162" s="36"/>
      <c r="AF2162" s="105"/>
      <c r="AG2162" s="105"/>
      <c r="AH2162" s="105"/>
      <c r="AI2162" s="105"/>
      <c r="AJ2162" s="36"/>
      <c r="AK2162" s="36"/>
    </row>
    <row r="2163" spans="30:37" ht="12.75">
      <c r="AD2163" s="36"/>
      <c r="AF2163" s="105"/>
      <c r="AG2163" s="105"/>
      <c r="AH2163" s="105"/>
      <c r="AI2163" s="105"/>
      <c r="AJ2163" s="36"/>
      <c r="AK2163" s="36"/>
    </row>
    <row r="2164" spans="30:37" ht="12.75">
      <c r="AD2164" s="36"/>
      <c r="AF2164" s="105"/>
      <c r="AG2164" s="105"/>
      <c r="AH2164" s="105"/>
      <c r="AI2164" s="105"/>
      <c r="AJ2164" s="36"/>
      <c r="AK2164" s="36"/>
    </row>
    <row r="2165" spans="30:37" ht="12.75">
      <c r="AD2165" s="36"/>
      <c r="AF2165" s="105"/>
      <c r="AG2165" s="105"/>
      <c r="AH2165" s="105"/>
      <c r="AI2165" s="105"/>
      <c r="AJ2165" s="36"/>
      <c r="AK2165" s="36"/>
    </row>
    <row r="2166" spans="30:37" ht="12.75">
      <c r="AD2166" s="36"/>
      <c r="AF2166" s="105"/>
      <c r="AG2166" s="105"/>
      <c r="AH2166" s="105"/>
      <c r="AI2166" s="105"/>
      <c r="AJ2166" s="36"/>
      <c r="AK2166" s="36"/>
    </row>
    <row r="2167" spans="30:37" ht="12.75">
      <c r="AD2167" s="36"/>
      <c r="AF2167" s="105"/>
      <c r="AG2167" s="105"/>
      <c r="AH2167" s="105"/>
      <c r="AI2167" s="105"/>
      <c r="AJ2167" s="36"/>
      <c r="AK2167" s="36"/>
    </row>
    <row r="2168" spans="30:37" ht="12.75">
      <c r="AD2168" s="36"/>
      <c r="AF2168" s="105"/>
      <c r="AG2168" s="105"/>
      <c r="AH2168" s="105"/>
      <c r="AI2168" s="105"/>
      <c r="AJ2168" s="36"/>
      <c r="AK2168" s="36"/>
    </row>
    <row r="2169" spans="30:37" ht="12.75">
      <c r="AD2169" s="36"/>
      <c r="AF2169" s="105"/>
      <c r="AG2169" s="105"/>
      <c r="AH2169" s="105"/>
      <c r="AI2169" s="105"/>
      <c r="AJ2169" s="36"/>
      <c r="AK2169" s="36"/>
    </row>
    <row r="2170" spans="30:37" ht="12.75">
      <c r="AD2170" s="36"/>
      <c r="AF2170" s="105"/>
      <c r="AG2170" s="105"/>
      <c r="AH2170" s="105"/>
      <c r="AI2170" s="105"/>
      <c r="AJ2170" s="36"/>
      <c r="AK2170" s="36"/>
    </row>
    <row r="2171" spans="30:37" ht="12.75">
      <c r="AD2171" s="36"/>
      <c r="AF2171" s="105"/>
      <c r="AG2171" s="105"/>
      <c r="AH2171" s="105"/>
      <c r="AI2171" s="105"/>
      <c r="AJ2171" s="36"/>
      <c r="AK2171" s="36"/>
    </row>
    <row r="2172" spans="30:37" ht="12.75">
      <c r="AD2172" s="36"/>
      <c r="AF2172" s="105"/>
      <c r="AG2172" s="105"/>
      <c r="AH2172" s="105"/>
      <c r="AI2172" s="105"/>
      <c r="AJ2172" s="36"/>
      <c r="AK2172" s="36"/>
    </row>
    <row r="2173" spans="30:37" ht="12.75">
      <c r="AD2173" s="36"/>
      <c r="AF2173" s="105"/>
      <c r="AG2173" s="105"/>
      <c r="AH2173" s="105"/>
      <c r="AI2173" s="105"/>
      <c r="AJ2173" s="36"/>
      <c r="AK2173" s="36"/>
    </row>
    <row r="2174" spans="30:37" ht="12.75">
      <c r="AD2174" s="36"/>
      <c r="AF2174" s="105"/>
      <c r="AG2174" s="105"/>
      <c r="AH2174" s="105"/>
      <c r="AI2174" s="105"/>
      <c r="AJ2174" s="36"/>
      <c r="AK2174" s="36"/>
    </row>
    <row r="2175" spans="30:37" ht="12.75">
      <c r="AD2175" s="36"/>
      <c r="AF2175" s="105"/>
      <c r="AG2175" s="105"/>
      <c r="AH2175" s="105"/>
      <c r="AI2175" s="105"/>
      <c r="AJ2175" s="36"/>
      <c r="AK2175" s="36"/>
    </row>
    <row r="2176" spans="30:37" ht="12.75">
      <c r="AD2176" s="36"/>
      <c r="AF2176" s="105"/>
      <c r="AG2176" s="105"/>
      <c r="AH2176" s="105"/>
      <c r="AI2176" s="105"/>
      <c r="AJ2176" s="36"/>
      <c r="AK2176" s="36"/>
    </row>
    <row r="2177" spans="30:37" ht="12.75">
      <c r="AD2177" s="36"/>
      <c r="AF2177" s="105"/>
      <c r="AG2177" s="105"/>
      <c r="AH2177" s="105"/>
      <c r="AI2177" s="105"/>
      <c r="AJ2177" s="36"/>
      <c r="AK2177" s="36"/>
    </row>
    <row r="2178" spans="30:37" ht="12.75">
      <c r="AD2178" s="36"/>
      <c r="AF2178" s="105"/>
      <c r="AG2178" s="105"/>
      <c r="AH2178" s="105"/>
      <c r="AI2178" s="105"/>
      <c r="AJ2178" s="36"/>
      <c r="AK2178" s="36"/>
    </row>
    <row r="2179" spans="30:37" ht="12.75">
      <c r="AD2179" s="36"/>
      <c r="AF2179" s="105"/>
      <c r="AG2179" s="105"/>
      <c r="AH2179" s="105"/>
      <c r="AI2179" s="105"/>
      <c r="AJ2179" s="36"/>
      <c r="AK2179" s="36"/>
    </row>
    <row r="2180" spans="30:37" ht="12.75">
      <c r="AD2180" s="36"/>
      <c r="AF2180" s="105"/>
      <c r="AG2180" s="105"/>
      <c r="AH2180" s="105"/>
      <c r="AI2180" s="105"/>
      <c r="AJ2180" s="36"/>
      <c r="AK2180" s="36"/>
    </row>
    <row r="2181" spans="30:37" ht="12.75">
      <c r="AD2181" s="36"/>
      <c r="AF2181" s="105"/>
      <c r="AG2181" s="105"/>
      <c r="AH2181" s="105"/>
      <c r="AI2181" s="105"/>
      <c r="AJ2181" s="36"/>
      <c r="AK2181" s="36"/>
    </row>
    <row r="2182" spans="30:37" ht="12.75">
      <c r="AD2182" s="36"/>
      <c r="AF2182" s="105"/>
      <c r="AG2182" s="105"/>
      <c r="AH2182" s="105"/>
      <c r="AI2182" s="105"/>
      <c r="AJ2182" s="36"/>
      <c r="AK2182" s="36"/>
    </row>
    <row r="2183" spans="30:37" ht="12.75">
      <c r="AD2183" s="36"/>
      <c r="AF2183" s="105"/>
      <c r="AG2183" s="105"/>
      <c r="AH2183" s="105"/>
      <c r="AI2183" s="105"/>
      <c r="AJ2183" s="36"/>
      <c r="AK2183" s="36"/>
    </row>
    <row r="2184" spans="30:37" ht="12.75">
      <c r="AD2184" s="36"/>
      <c r="AF2184" s="105"/>
      <c r="AG2184" s="105"/>
      <c r="AH2184" s="105"/>
      <c r="AI2184" s="105"/>
      <c r="AJ2184" s="36"/>
      <c r="AK2184" s="36"/>
    </row>
    <row r="2185" spans="30:37" ht="12.75">
      <c r="AD2185" s="36"/>
      <c r="AF2185" s="105"/>
      <c r="AG2185" s="105"/>
      <c r="AH2185" s="105"/>
      <c r="AI2185" s="105"/>
      <c r="AJ2185" s="36"/>
      <c r="AK2185" s="36"/>
    </row>
    <row r="2186" spans="30:37" ht="12.75">
      <c r="AD2186" s="36"/>
      <c r="AF2186" s="105"/>
      <c r="AG2186" s="105"/>
      <c r="AH2186" s="105"/>
      <c r="AI2186" s="105"/>
      <c r="AJ2186" s="36"/>
      <c r="AK2186" s="36"/>
    </row>
    <row r="2187" spans="30:37" ht="12.75">
      <c r="AD2187" s="36"/>
      <c r="AF2187" s="105"/>
      <c r="AG2187" s="105"/>
      <c r="AH2187" s="105"/>
      <c r="AI2187" s="105"/>
      <c r="AJ2187" s="36"/>
      <c r="AK2187" s="36"/>
    </row>
    <row r="2188" spans="30:37" ht="12.75">
      <c r="AD2188" s="36"/>
      <c r="AF2188" s="105"/>
      <c r="AG2188" s="105"/>
      <c r="AH2188" s="105"/>
      <c r="AI2188" s="105"/>
      <c r="AJ2188" s="36"/>
      <c r="AK2188" s="36"/>
    </row>
    <row r="2189" spans="30:37" ht="12.75">
      <c r="AD2189" s="36"/>
      <c r="AF2189" s="105"/>
      <c r="AG2189" s="105"/>
      <c r="AH2189" s="105"/>
      <c r="AI2189" s="105"/>
      <c r="AJ2189" s="36"/>
      <c r="AK2189" s="36"/>
    </row>
    <row r="2190" spans="30:37" ht="12.75">
      <c r="AD2190" s="36"/>
      <c r="AF2190" s="105"/>
      <c r="AG2190" s="105"/>
      <c r="AH2190" s="105"/>
      <c r="AI2190" s="105"/>
      <c r="AJ2190" s="36"/>
      <c r="AK2190" s="36"/>
    </row>
    <row r="2191" spans="30:37" ht="12.75">
      <c r="AD2191" s="36"/>
      <c r="AF2191" s="105"/>
      <c r="AG2191" s="105"/>
      <c r="AH2191" s="105"/>
      <c r="AI2191" s="105"/>
      <c r="AJ2191" s="36"/>
      <c r="AK2191" s="36"/>
    </row>
    <row r="2192" spans="30:37" ht="12.75">
      <c r="AD2192" s="36"/>
      <c r="AF2192" s="105"/>
      <c r="AG2192" s="105"/>
      <c r="AH2192" s="105"/>
      <c r="AI2192" s="105"/>
      <c r="AJ2192" s="36"/>
      <c r="AK2192" s="36"/>
    </row>
    <row r="2193" spans="30:37" ht="12.75">
      <c r="AD2193" s="36"/>
      <c r="AF2193" s="105"/>
      <c r="AG2193" s="105"/>
      <c r="AH2193" s="105"/>
      <c r="AI2193" s="105"/>
      <c r="AJ2193" s="36"/>
      <c r="AK2193" s="36"/>
    </row>
    <row r="2194" spans="30:37" ht="12.75">
      <c r="AD2194" s="36"/>
      <c r="AF2194" s="105"/>
      <c r="AG2194" s="105"/>
      <c r="AH2194" s="105"/>
      <c r="AI2194" s="105"/>
      <c r="AJ2194" s="36"/>
      <c r="AK2194" s="36"/>
    </row>
    <row r="2195" spans="30:37" ht="12.75">
      <c r="AD2195" s="36"/>
      <c r="AF2195" s="105"/>
      <c r="AG2195" s="105"/>
      <c r="AH2195" s="105"/>
      <c r="AI2195" s="105"/>
      <c r="AJ2195" s="36"/>
      <c r="AK2195" s="36"/>
    </row>
    <row r="2196" spans="30:37" ht="12.75">
      <c r="AD2196" s="36"/>
      <c r="AF2196" s="105"/>
      <c r="AG2196" s="105"/>
      <c r="AH2196" s="105"/>
      <c r="AI2196" s="105"/>
      <c r="AJ2196" s="36"/>
      <c r="AK2196" s="36"/>
    </row>
    <row r="2197" spans="30:37" ht="12.75">
      <c r="AD2197" s="36"/>
      <c r="AF2197" s="105"/>
      <c r="AG2197" s="105"/>
      <c r="AH2197" s="105"/>
      <c r="AI2197" s="105"/>
      <c r="AJ2197" s="36"/>
      <c r="AK2197" s="36"/>
    </row>
    <row r="2198" spans="30:37" ht="12.75">
      <c r="AD2198" s="36"/>
      <c r="AF2198" s="105"/>
      <c r="AG2198" s="105"/>
      <c r="AH2198" s="105"/>
      <c r="AI2198" s="105"/>
      <c r="AJ2198" s="36"/>
      <c r="AK2198" s="36"/>
    </row>
    <row r="2199" spans="30:37" ht="12.75">
      <c r="AD2199" s="36"/>
      <c r="AF2199" s="105"/>
      <c r="AG2199" s="105"/>
      <c r="AH2199" s="105"/>
      <c r="AI2199" s="105"/>
      <c r="AJ2199" s="36"/>
      <c r="AK2199" s="36"/>
    </row>
    <row r="2200" spans="30:37" ht="12.75">
      <c r="AD2200" s="36"/>
      <c r="AF2200" s="105"/>
      <c r="AG2200" s="105"/>
      <c r="AH2200" s="105"/>
      <c r="AI2200" s="105"/>
      <c r="AJ2200" s="36"/>
      <c r="AK2200" s="36"/>
    </row>
    <row r="2201" spans="30:37" ht="12.75">
      <c r="AD2201" s="36"/>
      <c r="AF2201" s="105"/>
      <c r="AG2201" s="105"/>
      <c r="AH2201" s="105"/>
      <c r="AI2201" s="105"/>
      <c r="AJ2201" s="36"/>
      <c r="AK2201" s="36"/>
    </row>
    <row r="2202" spans="30:37" ht="12.75">
      <c r="AD2202" s="36"/>
      <c r="AF2202" s="105"/>
      <c r="AG2202" s="105"/>
      <c r="AH2202" s="105"/>
      <c r="AI2202" s="105"/>
      <c r="AJ2202" s="36"/>
      <c r="AK2202" s="36"/>
    </row>
    <row r="2203" spans="30:37" ht="12.75">
      <c r="AD2203" s="36"/>
      <c r="AF2203" s="105"/>
      <c r="AG2203" s="105"/>
      <c r="AH2203" s="105"/>
      <c r="AI2203" s="105"/>
      <c r="AJ2203" s="36"/>
      <c r="AK2203" s="36"/>
    </row>
    <row r="2204" spans="30:37" ht="12.75">
      <c r="AD2204" s="36"/>
      <c r="AF2204" s="105"/>
      <c r="AG2204" s="105"/>
      <c r="AH2204" s="105"/>
      <c r="AI2204" s="105"/>
      <c r="AJ2204" s="36"/>
      <c r="AK2204" s="36"/>
    </row>
    <row r="2205" spans="30:37" ht="12.75">
      <c r="AD2205" s="36"/>
      <c r="AF2205" s="105"/>
      <c r="AG2205" s="105"/>
      <c r="AH2205" s="105"/>
      <c r="AI2205" s="105"/>
      <c r="AJ2205" s="36"/>
      <c r="AK2205" s="36"/>
    </row>
    <row r="2206" spans="30:37" ht="12.75">
      <c r="AD2206" s="36"/>
      <c r="AF2206" s="105"/>
      <c r="AG2206" s="105"/>
      <c r="AH2206" s="105"/>
      <c r="AI2206" s="105"/>
      <c r="AJ2206" s="36"/>
      <c r="AK2206" s="36"/>
    </row>
    <row r="2207" spans="30:37" ht="12.75">
      <c r="AD2207" s="36"/>
      <c r="AF2207" s="105"/>
      <c r="AG2207" s="105"/>
      <c r="AH2207" s="105"/>
      <c r="AI2207" s="105"/>
      <c r="AJ2207" s="36"/>
      <c r="AK2207" s="36"/>
    </row>
    <row r="2208" spans="30:37" ht="12.75">
      <c r="AD2208" s="36"/>
      <c r="AF2208" s="105"/>
      <c r="AG2208" s="105"/>
      <c r="AH2208" s="105"/>
      <c r="AI2208" s="105"/>
      <c r="AJ2208" s="36"/>
      <c r="AK2208" s="36"/>
    </row>
    <row r="2209" spans="30:37" ht="12.75">
      <c r="AD2209" s="36"/>
      <c r="AF2209" s="105"/>
      <c r="AG2209" s="105"/>
      <c r="AH2209" s="105"/>
      <c r="AI2209" s="105"/>
      <c r="AJ2209" s="36"/>
      <c r="AK2209" s="36"/>
    </row>
    <row r="2210" spans="30:37" ht="12.75">
      <c r="AD2210" s="36"/>
      <c r="AF2210" s="105"/>
      <c r="AG2210" s="105"/>
      <c r="AH2210" s="105"/>
      <c r="AI2210" s="105"/>
      <c r="AJ2210" s="36"/>
      <c r="AK2210" s="36"/>
    </row>
    <row r="2211" spans="30:37" ht="12.75">
      <c r="AD2211" s="36"/>
      <c r="AF2211" s="105"/>
      <c r="AG2211" s="105"/>
      <c r="AH2211" s="105"/>
      <c r="AI2211" s="105"/>
      <c r="AJ2211" s="36"/>
      <c r="AK2211" s="36"/>
    </row>
    <row r="2212" spans="30:37" ht="12.75">
      <c r="AD2212" s="36"/>
      <c r="AF2212" s="105"/>
      <c r="AG2212" s="105"/>
      <c r="AH2212" s="105"/>
      <c r="AI2212" s="105"/>
      <c r="AJ2212" s="36"/>
      <c r="AK2212" s="36"/>
    </row>
    <row r="2213" spans="30:37" ht="12.75">
      <c r="AD2213" s="36"/>
      <c r="AF2213" s="105"/>
      <c r="AG2213" s="105"/>
      <c r="AH2213" s="105"/>
      <c r="AI2213" s="105"/>
      <c r="AJ2213" s="36"/>
      <c r="AK2213" s="36"/>
    </row>
    <row r="2214" spans="30:37" ht="12.75">
      <c r="AD2214" s="36"/>
      <c r="AF2214" s="105"/>
      <c r="AG2214" s="105"/>
      <c r="AH2214" s="105"/>
      <c r="AI2214" s="105"/>
      <c r="AJ2214" s="36"/>
      <c r="AK2214" s="36"/>
    </row>
    <row r="2215" spans="30:37" ht="12.75">
      <c r="AD2215" s="36"/>
      <c r="AF2215" s="105"/>
      <c r="AG2215" s="105"/>
      <c r="AH2215" s="105"/>
      <c r="AI2215" s="105"/>
      <c r="AJ2215" s="36"/>
      <c r="AK2215" s="36"/>
    </row>
    <row r="2216" spans="30:37" ht="12.75">
      <c r="AD2216" s="36"/>
      <c r="AF2216" s="105"/>
      <c r="AG2216" s="105"/>
      <c r="AH2216" s="105"/>
      <c r="AI2216" s="105"/>
      <c r="AJ2216" s="36"/>
      <c r="AK2216" s="36"/>
    </row>
    <row r="2217" spans="30:37" ht="12.75">
      <c r="AD2217" s="36"/>
      <c r="AF2217" s="105"/>
      <c r="AG2217" s="105"/>
      <c r="AH2217" s="105"/>
      <c r="AI2217" s="105"/>
      <c r="AJ2217" s="36"/>
      <c r="AK2217" s="36"/>
    </row>
    <row r="2218" spans="30:37" ht="12.75">
      <c r="AD2218" s="36"/>
      <c r="AF2218" s="105"/>
      <c r="AG2218" s="105"/>
      <c r="AH2218" s="105"/>
      <c r="AI2218" s="105"/>
      <c r="AJ2218" s="36"/>
      <c r="AK2218" s="36"/>
    </row>
    <row r="2219" spans="30:37" ht="12.75">
      <c r="AD2219" s="36"/>
      <c r="AF2219" s="105"/>
      <c r="AG2219" s="105"/>
      <c r="AH2219" s="105"/>
      <c r="AI2219" s="105"/>
      <c r="AJ2219" s="36"/>
      <c r="AK2219" s="36"/>
    </row>
    <row r="2220" spans="30:37" ht="12.75">
      <c r="AD2220" s="36"/>
      <c r="AF2220" s="105"/>
      <c r="AG2220" s="105"/>
      <c r="AH2220" s="105"/>
      <c r="AI2220" s="105"/>
      <c r="AJ2220" s="36"/>
      <c r="AK2220" s="36"/>
    </row>
    <row r="2221" spans="30:37" ht="12.75">
      <c r="AD2221" s="36"/>
      <c r="AF2221" s="105"/>
      <c r="AG2221" s="105"/>
      <c r="AH2221" s="105"/>
      <c r="AI2221" s="105"/>
      <c r="AJ2221" s="36"/>
      <c r="AK2221" s="36"/>
    </row>
    <row r="2222" spans="30:37" ht="12.75">
      <c r="AD2222" s="36"/>
      <c r="AF2222" s="105"/>
      <c r="AG2222" s="105"/>
      <c r="AH2222" s="105"/>
      <c r="AI2222" s="105"/>
      <c r="AJ2222" s="36"/>
      <c r="AK2222" s="36"/>
    </row>
    <row r="2223" spans="30:37" ht="12.75">
      <c r="AD2223" s="36"/>
      <c r="AF2223" s="105"/>
      <c r="AG2223" s="105"/>
      <c r="AH2223" s="105"/>
      <c r="AI2223" s="105"/>
      <c r="AJ2223" s="36"/>
      <c r="AK2223" s="36"/>
    </row>
    <row r="2224" spans="30:37" ht="12.75">
      <c r="AD2224" s="36"/>
      <c r="AF2224" s="105"/>
      <c r="AG2224" s="105"/>
      <c r="AH2224" s="105"/>
      <c r="AI2224" s="105"/>
      <c r="AJ2224" s="36"/>
      <c r="AK2224" s="36"/>
    </row>
    <row r="2225" spans="30:37" ht="12.75">
      <c r="AD2225" s="36"/>
      <c r="AF2225" s="105"/>
      <c r="AG2225" s="105"/>
      <c r="AH2225" s="105"/>
      <c r="AI2225" s="105"/>
      <c r="AJ2225" s="36"/>
      <c r="AK2225" s="36"/>
    </row>
    <row r="2226" spans="30:37" ht="12.75">
      <c r="AD2226" s="36"/>
      <c r="AF2226" s="105"/>
      <c r="AG2226" s="105"/>
      <c r="AH2226" s="105"/>
      <c r="AI2226" s="105"/>
      <c r="AJ2226" s="36"/>
      <c r="AK2226" s="36"/>
    </row>
    <row r="2227" spans="30:37" ht="12.75">
      <c r="AD2227" s="36"/>
      <c r="AF2227" s="105"/>
      <c r="AG2227" s="105"/>
      <c r="AH2227" s="105"/>
      <c r="AI2227" s="105"/>
      <c r="AJ2227" s="36"/>
      <c r="AK2227" s="36"/>
    </row>
    <row r="2228" spans="30:37" ht="12.75">
      <c r="AD2228" s="36"/>
      <c r="AF2228" s="105"/>
      <c r="AG2228" s="105"/>
      <c r="AH2228" s="105"/>
      <c r="AI2228" s="105"/>
      <c r="AJ2228" s="36"/>
      <c r="AK2228" s="36"/>
    </row>
    <row r="2229" spans="30:37" ht="12.75">
      <c r="AD2229" s="36"/>
      <c r="AF2229" s="105"/>
      <c r="AG2229" s="105"/>
      <c r="AH2229" s="105"/>
      <c r="AI2229" s="105"/>
      <c r="AJ2229" s="36"/>
      <c r="AK2229" s="36"/>
    </row>
    <row r="2230" spans="30:37" ht="12.75">
      <c r="AD2230" s="36"/>
      <c r="AF2230" s="105"/>
      <c r="AG2230" s="105"/>
      <c r="AH2230" s="105"/>
      <c r="AI2230" s="105"/>
      <c r="AJ2230" s="36"/>
      <c r="AK2230" s="36"/>
    </row>
    <row r="2231" spans="30:37" ht="12.75">
      <c r="AD2231" s="36"/>
      <c r="AF2231" s="105"/>
      <c r="AG2231" s="105"/>
      <c r="AH2231" s="105"/>
      <c r="AI2231" s="105"/>
      <c r="AJ2231" s="36"/>
      <c r="AK2231" s="36"/>
    </row>
    <row r="2232" spans="30:37" ht="12.75">
      <c r="AD2232" s="36"/>
      <c r="AF2232" s="105"/>
      <c r="AG2232" s="105"/>
      <c r="AH2232" s="105"/>
      <c r="AI2232" s="105"/>
      <c r="AJ2232" s="36"/>
      <c r="AK2232" s="36"/>
    </row>
    <row r="2233" spans="30:37" ht="12.75">
      <c r="AD2233" s="36"/>
      <c r="AF2233" s="105"/>
      <c r="AG2233" s="105"/>
      <c r="AH2233" s="105"/>
      <c r="AI2233" s="105"/>
      <c r="AJ2233" s="36"/>
      <c r="AK2233" s="36"/>
    </row>
    <row r="2234" spans="30:37" ht="12.75">
      <c r="AD2234" s="36"/>
      <c r="AF2234" s="105"/>
      <c r="AG2234" s="105"/>
      <c r="AH2234" s="105"/>
      <c r="AI2234" s="105"/>
      <c r="AJ2234" s="36"/>
      <c r="AK2234" s="36"/>
    </row>
    <row r="2235" spans="30:37" ht="12.75">
      <c r="AD2235" s="36"/>
      <c r="AF2235" s="105"/>
      <c r="AG2235" s="105"/>
      <c r="AH2235" s="105"/>
      <c r="AI2235" s="105"/>
      <c r="AJ2235" s="36"/>
      <c r="AK2235" s="36"/>
    </row>
    <row r="2236" spans="30:37" ht="12.75">
      <c r="AD2236" s="36"/>
      <c r="AF2236" s="105"/>
      <c r="AG2236" s="105"/>
      <c r="AH2236" s="105"/>
      <c r="AI2236" s="105"/>
      <c r="AJ2236" s="36"/>
      <c r="AK2236" s="36"/>
    </row>
    <row r="2237" spans="30:37" ht="12.75">
      <c r="AD2237" s="36"/>
      <c r="AF2237" s="105"/>
      <c r="AG2237" s="105"/>
      <c r="AH2237" s="105"/>
      <c r="AI2237" s="105"/>
      <c r="AJ2237" s="36"/>
      <c r="AK2237" s="36"/>
    </row>
    <row r="2238" spans="30:37" ht="12.75">
      <c r="AD2238" s="36"/>
      <c r="AF2238" s="105"/>
      <c r="AG2238" s="105"/>
      <c r="AH2238" s="105"/>
      <c r="AI2238" s="105"/>
      <c r="AJ2238" s="36"/>
      <c r="AK2238" s="36"/>
    </row>
    <row r="2239" spans="30:37" ht="12.75">
      <c r="AD2239" s="36"/>
      <c r="AF2239" s="105"/>
      <c r="AG2239" s="105"/>
      <c r="AH2239" s="105"/>
      <c r="AI2239" s="105"/>
      <c r="AJ2239" s="36"/>
      <c r="AK2239" s="36"/>
    </row>
    <row r="2240" spans="30:37" ht="12.75">
      <c r="AD2240" s="36"/>
      <c r="AF2240" s="105"/>
      <c r="AG2240" s="105"/>
      <c r="AH2240" s="105"/>
      <c r="AI2240" s="105"/>
      <c r="AJ2240" s="36"/>
      <c r="AK2240" s="36"/>
    </row>
    <row r="2241" spans="30:37" ht="12.75">
      <c r="AD2241" s="36"/>
      <c r="AF2241" s="105"/>
      <c r="AG2241" s="105"/>
      <c r="AH2241" s="105"/>
      <c r="AI2241" s="105"/>
      <c r="AJ2241" s="36"/>
      <c r="AK2241" s="36"/>
    </row>
    <row r="2242" spans="30:37" ht="12.75">
      <c r="AD2242" s="36"/>
      <c r="AF2242" s="105"/>
      <c r="AG2242" s="105"/>
      <c r="AH2242" s="105"/>
      <c r="AI2242" s="105"/>
      <c r="AJ2242" s="36"/>
      <c r="AK2242" s="36"/>
    </row>
    <row r="2243" spans="30:37" ht="12.75">
      <c r="AD2243" s="36"/>
      <c r="AF2243" s="105"/>
      <c r="AG2243" s="105"/>
      <c r="AH2243" s="105"/>
      <c r="AI2243" s="105"/>
      <c r="AJ2243" s="36"/>
      <c r="AK2243" s="36"/>
    </row>
    <row r="2244" spans="30:37" ht="12.75">
      <c r="AD2244" s="36"/>
      <c r="AF2244" s="105"/>
      <c r="AG2244" s="105"/>
      <c r="AH2244" s="105"/>
      <c r="AI2244" s="105"/>
      <c r="AJ2244" s="36"/>
      <c r="AK2244" s="36"/>
    </row>
    <row r="2245" spans="30:37" ht="12.75">
      <c r="AD2245" s="36"/>
      <c r="AF2245" s="105"/>
      <c r="AG2245" s="105"/>
      <c r="AH2245" s="105"/>
      <c r="AI2245" s="105"/>
      <c r="AJ2245" s="36"/>
      <c r="AK2245" s="36"/>
    </row>
    <row r="2246" spans="30:37" ht="12.75">
      <c r="AD2246" s="36"/>
      <c r="AF2246" s="105"/>
      <c r="AG2246" s="105"/>
      <c r="AH2246" s="105"/>
      <c r="AI2246" s="105"/>
      <c r="AJ2246" s="36"/>
      <c r="AK2246" s="36"/>
    </row>
    <row r="2247" spans="30:37" ht="12.75">
      <c r="AD2247" s="36"/>
      <c r="AF2247" s="105"/>
      <c r="AG2247" s="105"/>
      <c r="AH2247" s="105"/>
      <c r="AI2247" s="105"/>
      <c r="AJ2247" s="36"/>
      <c r="AK2247" s="36"/>
    </row>
    <row r="2248" spans="30:37" ht="12.75">
      <c r="AD2248" s="36"/>
      <c r="AF2248" s="105"/>
      <c r="AG2248" s="105"/>
      <c r="AH2248" s="105"/>
      <c r="AI2248" s="105"/>
      <c r="AJ2248" s="36"/>
      <c r="AK2248" s="36"/>
    </row>
    <row r="2249" spans="30:37" ht="12.75">
      <c r="AD2249" s="36"/>
      <c r="AF2249" s="105"/>
      <c r="AG2249" s="105"/>
      <c r="AH2249" s="105"/>
      <c r="AI2249" s="105"/>
      <c r="AJ2249" s="36"/>
      <c r="AK2249" s="36"/>
    </row>
    <row r="2250" spans="30:37" ht="12.75">
      <c r="AD2250" s="36"/>
      <c r="AF2250" s="105"/>
      <c r="AG2250" s="105"/>
      <c r="AH2250" s="105"/>
      <c r="AI2250" s="105"/>
      <c r="AJ2250" s="36"/>
      <c r="AK2250" s="36"/>
    </row>
    <row r="2251" spans="30:37" ht="12.75">
      <c r="AD2251" s="36"/>
      <c r="AF2251" s="105"/>
      <c r="AG2251" s="105"/>
      <c r="AH2251" s="105"/>
      <c r="AI2251" s="105"/>
      <c r="AJ2251" s="36"/>
      <c r="AK2251" s="36"/>
    </row>
    <row r="2252" spans="30:37" ht="12.75">
      <c r="AD2252" s="36"/>
      <c r="AF2252" s="105"/>
      <c r="AG2252" s="105"/>
      <c r="AH2252" s="105"/>
      <c r="AI2252" s="105"/>
      <c r="AJ2252" s="36"/>
      <c r="AK2252" s="36"/>
    </row>
    <row r="2253" spans="30:37" ht="12.75">
      <c r="AD2253" s="36"/>
      <c r="AF2253" s="105"/>
      <c r="AG2253" s="105"/>
      <c r="AH2253" s="105"/>
      <c r="AI2253" s="105"/>
      <c r="AJ2253" s="36"/>
      <c r="AK2253" s="36"/>
    </row>
    <row r="2254" spans="30:37" ht="12.75">
      <c r="AD2254" s="36"/>
      <c r="AF2254" s="105"/>
      <c r="AG2254" s="105"/>
      <c r="AH2254" s="105"/>
      <c r="AI2254" s="105"/>
      <c r="AJ2254" s="36"/>
      <c r="AK2254" s="36"/>
    </row>
    <row r="2255" spans="30:37" ht="12.75">
      <c r="AD2255" s="36"/>
      <c r="AF2255" s="105"/>
      <c r="AG2255" s="105"/>
      <c r="AH2255" s="105"/>
      <c r="AI2255" s="105"/>
      <c r="AJ2255" s="36"/>
      <c r="AK2255" s="36"/>
    </row>
    <row r="2256" spans="30:37" ht="12.75">
      <c r="AD2256" s="36"/>
      <c r="AF2256" s="105"/>
      <c r="AG2256" s="105"/>
      <c r="AH2256" s="105"/>
      <c r="AI2256" s="105"/>
      <c r="AJ2256" s="36"/>
      <c r="AK2256" s="36"/>
    </row>
    <row r="2257" spans="30:37" ht="12.75">
      <c r="AD2257" s="36"/>
      <c r="AF2257" s="105"/>
      <c r="AG2257" s="105"/>
      <c r="AH2257" s="105"/>
      <c r="AI2257" s="105"/>
      <c r="AJ2257" s="36"/>
      <c r="AK2257" s="36"/>
    </row>
    <row r="2258" spans="30:37" ht="12.75">
      <c r="AD2258" s="36"/>
      <c r="AF2258" s="105"/>
      <c r="AG2258" s="105"/>
      <c r="AH2258" s="105"/>
      <c r="AI2258" s="105"/>
      <c r="AJ2258" s="36"/>
      <c r="AK2258" s="36"/>
    </row>
    <row r="2259" spans="30:37" ht="12.75">
      <c r="AD2259" s="36"/>
      <c r="AF2259" s="105"/>
      <c r="AG2259" s="105"/>
      <c r="AH2259" s="105"/>
      <c r="AI2259" s="105"/>
      <c r="AJ2259" s="36"/>
      <c r="AK2259" s="36"/>
    </row>
    <row r="2260" spans="30:37" ht="12.75">
      <c r="AD2260" s="36"/>
      <c r="AF2260" s="105"/>
      <c r="AG2260" s="105"/>
      <c r="AH2260" s="105"/>
      <c r="AI2260" s="105"/>
      <c r="AJ2260" s="36"/>
      <c r="AK2260" s="36"/>
    </row>
    <row r="2261" spans="30:37" ht="12.75">
      <c r="AD2261" s="36"/>
      <c r="AF2261" s="105"/>
      <c r="AG2261" s="105"/>
      <c r="AH2261" s="105"/>
      <c r="AI2261" s="105"/>
      <c r="AJ2261" s="36"/>
      <c r="AK2261" s="36"/>
    </row>
    <row r="2262" spans="30:37" ht="12.75">
      <c r="AD2262" s="36"/>
      <c r="AF2262" s="105"/>
      <c r="AG2262" s="105"/>
      <c r="AH2262" s="105"/>
      <c r="AI2262" s="105"/>
      <c r="AJ2262" s="36"/>
      <c r="AK2262" s="36"/>
    </row>
    <row r="2263" spans="30:37" ht="12.75">
      <c r="AD2263" s="36"/>
      <c r="AF2263" s="105"/>
      <c r="AG2263" s="105"/>
      <c r="AH2263" s="105"/>
      <c r="AI2263" s="105"/>
      <c r="AJ2263" s="36"/>
      <c r="AK2263" s="36"/>
    </row>
    <row r="2264" spans="30:37" ht="12.75">
      <c r="AD2264" s="36"/>
      <c r="AF2264" s="105"/>
      <c r="AG2264" s="105"/>
      <c r="AH2264" s="105"/>
      <c r="AI2264" s="105"/>
      <c r="AJ2264" s="36"/>
      <c r="AK2264" s="36"/>
    </row>
    <row r="2265" spans="30:37" ht="12.75">
      <c r="AD2265" s="36"/>
      <c r="AF2265" s="105"/>
      <c r="AG2265" s="105"/>
      <c r="AH2265" s="105"/>
      <c r="AI2265" s="105"/>
      <c r="AJ2265" s="36"/>
      <c r="AK2265" s="36"/>
    </row>
    <row r="2266" spans="30:37" ht="12.75">
      <c r="AD2266" s="36"/>
      <c r="AF2266" s="105"/>
      <c r="AG2266" s="105"/>
      <c r="AH2266" s="105"/>
      <c r="AI2266" s="105"/>
      <c r="AJ2266" s="36"/>
      <c r="AK2266" s="36"/>
    </row>
    <row r="2267" spans="30:37" ht="12.75">
      <c r="AD2267" s="36"/>
      <c r="AF2267" s="105"/>
      <c r="AG2267" s="105"/>
      <c r="AH2267" s="105"/>
      <c r="AI2267" s="105"/>
      <c r="AJ2267" s="36"/>
      <c r="AK2267" s="36"/>
    </row>
    <row r="2268" spans="30:37" ht="12.75">
      <c r="AD2268" s="36"/>
      <c r="AF2268" s="105"/>
      <c r="AG2268" s="105"/>
      <c r="AH2268" s="105"/>
      <c r="AI2268" s="105"/>
      <c r="AJ2268" s="36"/>
      <c r="AK2268" s="36"/>
    </row>
    <row r="2269" spans="30:37" ht="12.75">
      <c r="AD2269" s="36"/>
      <c r="AF2269" s="105"/>
      <c r="AG2269" s="105"/>
      <c r="AH2269" s="105"/>
      <c r="AI2269" s="105"/>
      <c r="AJ2269" s="36"/>
      <c r="AK2269" s="36"/>
    </row>
    <row r="2270" spans="30:37" ht="12.75">
      <c r="AD2270" s="36"/>
      <c r="AF2270" s="105"/>
      <c r="AG2270" s="105"/>
      <c r="AH2270" s="105"/>
      <c r="AI2270" s="105"/>
      <c r="AJ2270" s="36"/>
      <c r="AK2270" s="36"/>
    </row>
    <row r="2271" spans="30:37" ht="12.75">
      <c r="AD2271" s="36"/>
      <c r="AF2271" s="105"/>
      <c r="AG2271" s="105"/>
      <c r="AH2271" s="105"/>
      <c r="AI2271" s="105"/>
      <c r="AJ2271" s="36"/>
      <c r="AK2271" s="36"/>
    </row>
    <row r="2272" spans="30:37" ht="12.75">
      <c r="AD2272" s="36"/>
      <c r="AF2272" s="105"/>
      <c r="AG2272" s="105"/>
      <c r="AH2272" s="105"/>
      <c r="AI2272" s="105"/>
      <c r="AJ2272" s="36"/>
      <c r="AK2272" s="36"/>
    </row>
    <row r="2273" spans="30:37" ht="12.75">
      <c r="AD2273" s="36"/>
      <c r="AF2273" s="105"/>
      <c r="AG2273" s="105"/>
      <c r="AH2273" s="105"/>
      <c r="AI2273" s="105"/>
      <c r="AJ2273" s="36"/>
      <c r="AK2273" s="36"/>
    </row>
    <row r="2274" spans="30:37" ht="12.75">
      <c r="AD2274" s="36"/>
      <c r="AF2274" s="105"/>
      <c r="AG2274" s="105"/>
      <c r="AH2274" s="105"/>
      <c r="AI2274" s="105"/>
      <c r="AJ2274" s="36"/>
      <c r="AK2274" s="36"/>
    </row>
    <row r="2275" spans="30:37" ht="12.75">
      <c r="AD2275" s="36"/>
      <c r="AF2275" s="105"/>
      <c r="AG2275" s="105"/>
      <c r="AH2275" s="105"/>
      <c r="AI2275" s="105"/>
      <c r="AJ2275" s="36"/>
      <c r="AK2275" s="36"/>
    </row>
    <row r="2276" spans="30:37" ht="12.75">
      <c r="AD2276" s="36"/>
      <c r="AF2276" s="105"/>
      <c r="AG2276" s="105"/>
      <c r="AH2276" s="105"/>
      <c r="AI2276" s="105"/>
      <c r="AJ2276" s="36"/>
      <c r="AK2276" s="36"/>
    </row>
    <row r="2277" spans="30:37" ht="12.75">
      <c r="AD2277" s="36"/>
      <c r="AF2277" s="105"/>
      <c r="AG2277" s="105"/>
      <c r="AH2277" s="105"/>
      <c r="AI2277" s="105"/>
      <c r="AJ2277" s="36"/>
      <c r="AK2277" s="36"/>
    </row>
    <row r="2278" spans="30:37" ht="12.75">
      <c r="AD2278" s="36"/>
      <c r="AF2278" s="105"/>
      <c r="AG2278" s="105"/>
      <c r="AH2278" s="105"/>
      <c r="AI2278" s="105"/>
      <c r="AJ2278" s="36"/>
      <c r="AK2278" s="36"/>
    </row>
    <row r="2279" spans="30:37" ht="12.75">
      <c r="AD2279" s="36"/>
      <c r="AF2279" s="105"/>
      <c r="AG2279" s="105"/>
      <c r="AH2279" s="105"/>
      <c r="AI2279" s="105"/>
      <c r="AJ2279" s="36"/>
      <c r="AK2279" s="36"/>
    </row>
    <row r="2280" spans="30:37" ht="12.75">
      <c r="AD2280" s="36"/>
      <c r="AF2280" s="105"/>
      <c r="AG2280" s="105"/>
      <c r="AH2280" s="105"/>
      <c r="AI2280" s="105"/>
      <c r="AJ2280" s="36"/>
      <c r="AK2280" s="36"/>
    </row>
    <row r="2281" spans="30:37" ht="12.75">
      <c r="AD2281" s="36"/>
      <c r="AF2281" s="105"/>
      <c r="AG2281" s="105"/>
      <c r="AH2281" s="105"/>
      <c r="AI2281" s="105"/>
      <c r="AJ2281" s="36"/>
      <c r="AK2281" s="36"/>
    </row>
    <row r="2282" spans="30:37" ht="12.75">
      <c r="AD2282" s="36"/>
      <c r="AF2282" s="105"/>
      <c r="AG2282" s="105"/>
      <c r="AH2282" s="105"/>
      <c r="AI2282" s="105"/>
      <c r="AJ2282" s="36"/>
      <c r="AK2282" s="36"/>
    </row>
    <row r="2283" spans="30:37" ht="12.75">
      <c r="AD2283" s="36"/>
      <c r="AF2283" s="105"/>
      <c r="AG2283" s="105"/>
      <c r="AH2283" s="105"/>
      <c r="AI2283" s="105"/>
      <c r="AJ2283" s="36"/>
      <c r="AK2283" s="36"/>
    </row>
    <row r="2284" spans="30:37" ht="12.75">
      <c r="AD2284" s="36"/>
      <c r="AF2284" s="105"/>
      <c r="AG2284" s="105"/>
      <c r="AH2284" s="105"/>
      <c r="AI2284" s="105"/>
      <c r="AJ2284" s="36"/>
      <c r="AK2284" s="36"/>
    </row>
    <row r="2285" spans="30:37" ht="12.75">
      <c r="AD2285" s="36"/>
      <c r="AF2285" s="105"/>
      <c r="AG2285" s="105"/>
      <c r="AH2285" s="105"/>
      <c r="AI2285" s="105"/>
      <c r="AJ2285" s="36"/>
      <c r="AK2285" s="36"/>
    </row>
    <row r="2286" spans="30:37" ht="12.75">
      <c r="AD2286" s="36"/>
      <c r="AF2286" s="105"/>
      <c r="AG2286" s="105"/>
      <c r="AH2286" s="105"/>
      <c r="AI2286" s="105"/>
      <c r="AJ2286" s="36"/>
      <c r="AK2286" s="36"/>
    </row>
    <row r="2287" spans="30:37" ht="12.75">
      <c r="AD2287" s="36"/>
      <c r="AF2287" s="105"/>
      <c r="AG2287" s="105"/>
      <c r="AH2287" s="105"/>
      <c r="AI2287" s="105"/>
      <c r="AJ2287" s="36"/>
      <c r="AK2287" s="36"/>
    </row>
    <row r="2288" spans="30:37" ht="12.75">
      <c r="AD2288" s="36"/>
      <c r="AF2288" s="105"/>
      <c r="AG2288" s="105"/>
      <c r="AH2288" s="105"/>
      <c r="AI2288" s="105"/>
      <c r="AJ2288" s="36"/>
      <c r="AK2288" s="36"/>
    </row>
    <row r="2289" spans="30:37" ht="12.75">
      <c r="AD2289" s="36"/>
      <c r="AF2289" s="105"/>
      <c r="AG2289" s="105"/>
      <c r="AH2289" s="105"/>
      <c r="AI2289" s="105"/>
      <c r="AJ2289" s="36"/>
      <c r="AK2289" s="36"/>
    </row>
    <row r="2290" spans="30:37" ht="12.75">
      <c r="AD2290" s="36"/>
      <c r="AF2290" s="105"/>
      <c r="AG2290" s="105"/>
      <c r="AH2290" s="105"/>
      <c r="AI2290" s="105"/>
      <c r="AJ2290" s="36"/>
      <c r="AK2290" s="36"/>
    </row>
    <row r="2291" spans="30:37" ht="12.75">
      <c r="AD2291" s="36"/>
      <c r="AF2291" s="105"/>
      <c r="AG2291" s="105"/>
      <c r="AH2291" s="105"/>
      <c r="AI2291" s="105"/>
      <c r="AJ2291" s="36"/>
      <c r="AK2291" s="36"/>
    </row>
    <row r="2292" spans="30:37" ht="12.75">
      <c r="AD2292" s="36"/>
      <c r="AF2292" s="105"/>
      <c r="AG2292" s="105"/>
      <c r="AH2292" s="105"/>
      <c r="AI2292" s="105"/>
      <c r="AJ2292" s="36"/>
      <c r="AK2292" s="36"/>
    </row>
    <row r="2293" spans="30:37" ht="12.75">
      <c r="AD2293" s="36"/>
      <c r="AF2293" s="105"/>
      <c r="AG2293" s="105"/>
      <c r="AH2293" s="105"/>
      <c r="AI2293" s="105"/>
      <c r="AJ2293" s="36"/>
      <c r="AK2293" s="36"/>
    </row>
    <row r="2294" spans="30:37" ht="12.75">
      <c r="AD2294" s="36"/>
      <c r="AF2294" s="105"/>
      <c r="AG2294" s="105"/>
      <c r="AH2294" s="105"/>
      <c r="AI2294" s="105"/>
      <c r="AJ2294" s="36"/>
      <c r="AK2294" s="36"/>
    </row>
    <row r="2295" spans="30:37" ht="12.75">
      <c r="AD2295" s="36"/>
      <c r="AF2295" s="105"/>
      <c r="AG2295" s="105"/>
      <c r="AH2295" s="105"/>
      <c r="AI2295" s="105"/>
      <c r="AJ2295" s="36"/>
      <c r="AK2295" s="36"/>
    </row>
    <row r="2296" spans="30:37" ht="12.75">
      <c r="AD2296" s="36"/>
      <c r="AF2296" s="105"/>
      <c r="AG2296" s="105"/>
      <c r="AH2296" s="105"/>
      <c r="AI2296" s="105"/>
      <c r="AJ2296" s="36"/>
      <c r="AK2296" s="36"/>
    </row>
    <row r="2297" spans="30:37" ht="12.75">
      <c r="AD2297" s="36"/>
      <c r="AF2297" s="105"/>
      <c r="AG2297" s="105"/>
      <c r="AH2297" s="105"/>
      <c r="AI2297" s="105"/>
      <c r="AJ2297" s="36"/>
      <c r="AK2297" s="36"/>
    </row>
    <row r="2298" spans="30:37" ht="12.75">
      <c r="AD2298" s="36"/>
      <c r="AF2298" s="105"/>
      <c r="AG2298" s="105"/>
      <c r="AH2298" s="105"/>
      <c r="AI2298" s="105"/>
      <c r="AJ2298" s="36"/>
      <c r="AK2298" s="36"/>
    </row>
    <row r="2299" spans="30:37" ht="12.75">
      <c r="AD2299" s="36"/>
      <c r="AF2299" s="105"/>
      <c r="AG2299" s="105"/>
      <c r="AH2299" s="105"/>
      <c r="AI2299" s="105"/>
      <c r="AJ2299" s="36"/>
      <c r="AK2299" s="36"/>
    </row>
    <row r="2300" spans="30:37" ht="12.75">
      <c r="AD2300" s="36"/>
      <c r="AF2300" s="105"/>
      <c r="AG2300" s="105"/>
      <c r="AH2300" s="105"/>
      <c r="AI2300" s="105"/>
      <c r="AJ2300" s="36"/>
      <c r="AK2300" s="36"/>
    </row>
    <row r="2301" spans="30:37" ht="12.75">
      <c r="AD2301" s="36"/>
      <c r="AF2301" s="105"/>
      <c r="AG2301" s="105"/>
      <c r="AH2301" s="105"/>
      <c r="AI2301" s="105"/>
      <c r="AJ2301" s="36"/>
      <c r="AK2301" s="36"/>
    </row>
    <row r="2302" spans="30:37" ht="12.75">
      <c r="AD2302" s="36"/>
      <c r="AF2302" s="105"/>
      <c r="AG2302" s="105"/>
      <c r="AH2302" s="105"/>
      <c r="AI2302" s="105"/>
      <c r="AJ2302" s="36"/>
      <c r="AK2302" s="36"/>
    </row>
    <row r="2303" spans="30:37" ht="12.75">
      <c r="AD2303" s="36"/>
      <c r="AF2303" s="105"/>
      <c r="AG2303" s="105"/>
      <c r="AH2303" s="105"/>
      <c r="AI2303" s="105"/>
      <c r="AJ2303" s="36"/>
      <c r="AK2303" s="36"/>
    </row>
    <row r="2304" spans="30:37" ht="12.75">
      <c r="AD2304" s="36"/>
      <c r="AF2304" s="105"/>
      <c r="AG2304" s="105"/>
      <c r="AH2304" s="105"/>
      <c r="AI2304" s="105"/>
      <c r="AJ2304" s="36"/>
      <c r="AK2304" s="36"/>
    </row>
    <row r="2305" spans="30:37" ht="12.75">
      <c r="AD2305" s="36"/>
      <c r="AF2305" s="105"/>
      <c r="AG2305" s="105"/>
      <c r="AH2305" s="105"/>
      <c r="AI2305" s="105"/>
      <c r="AJ2305" s="36"/>
      <c r="AK2305" s="36"/>
    </row>
    <row r="2306" spans="30:37" ht="12.75">
      <c r="AD2306" s="36"/>
      <c r="AF2306" s="105"/>
      <c r="AG2306" s="105"/>
      <c r="AH2306" s="105"/>
      <c r="AI2306" s="105"/>
      <c r="AJ2306" s="36"/>
      <c r="AK2306" s="36"/>
    </row>
    <row r="2307" spans="30:37" ht="12.75">
      <c r="AD2307" s="36"/>
      <c r="AF2307" s="105"/>
      <c r="AG2307" s="105"/>
      <c r="AH2307" s="105"/>
      <c r="AI2307" s="105"/>
      <c r="AJ2307" s="36"/>
      <c r="AK2307" s="36"/>
    </row>
    <row r="2308" spans="30:37" ht="12.75">
      <c r="AD2308" s="36"/>
      <c r="AF2308" s="105"/>
      <c r="AG2308" s="105"/>
      <c r="AH2308" s="105"/>
      <c r="AI2308" s="105"/>
      <c r="AJ2308" s="36"/>
      <c r="AK2308" s="36"/>
    </row>
    <row r="2309" spans="30:37" ht="12.75">
      <c r="AD2309" s="36"/>
      <c r="AF2309" s="105"/>
      <c r="AG2309" s="105"/>
      <c r="AH2309" s="105"/>
      <c r="AI2309" s="105"/>
      <c r="AJ2309" s="36"/>
      <c r="AK2309" s="36"/>
    </row>
    <row r="2310" spans="30:37" ht="12.75">
      <c r="AD2310" s="36"/>
      <c r="AF2310" s="105"/>
      <c r="AG2310" s="105"/>
      <c r="AH2310" s="105"/>
      <c r="AI2310" s="105"/>
      <c r="AJ2310" s="36"/>
      <c r="AK2310" s="36"/>
    </row>
    <row r="2311" spans="30:37" ht="12.75">
      <c r="AD2311" s="36"/>
      <c r="AF2311" s="105"/>
      <c r="AG2311" s="105"/>
      <c r="AH2311" s="105"/>
      <c r="AI2311" s="105"/>
      <c r="AJ2311" s="36"/>
      <c r="AK2311" s="36"/>
    </row>
    <row r="2312" spans="30:37" ht="12.75">
      <c r="AD2312" s="36"/>
      <c r="AF2312" s="105"/>
      <c r="AG2312" s="105"/>
      <c r="AH2312" s="105"/>
      <c r="AI2312" s="105"/>
      <c r="AJ2312" s="36"/>
      <c r="AK2312" s="36"/>
    </row>
    <row r="2313" spans="30:37" ht="12.75">
      <c r="AD2313" s="36"/>
      <c r="AF2313" s="105"/>
      <c r="AG2313" s="105"/>
      <c r="AH2313" s="105"/>
      <c r="AI2313" s="105"/>
      <c r="AJ2313" s="36"/>
      <c r="AK2313" s="36"/>
    </row>
    <row r="2314" spans="30:37" ht="12.75">
      <c r="AD2314" s="36"/>
      <c r="AF2314" s="105"/>
      <c r="AG2314" s="105"/>
      <c r="AH2314" s="105"/>
      <c r="AI2314" s="105"/>
      <c r="AJ2314" s="36"/>
      <c r="AK2314" s="36"/>
    </row>
    <row r="2315" spans="30:37" ht="12.75">
      <c r="AD2315" s="36"/>
      <c r="AF2315" s="105"/>
      <c r="AG2315" s="105"/>
      <c r="AH2315" s="105"/>
      <c r="AI2315" s="105"/>
      <c r="AJ2315" s="36"/>
      <c r="AK2315" s="36"/>
    </row>
    <row r="2316" spans="30:37" ht="12.75">
      <c r="AD2316" s="36"/>
      <c r="AF2316" s="105"/>
      <c r="AG2316" s="105"/>
      <c r="AH2316" s="105"/>
      <c r="AI2316" s="105"/>
      <c r="AJ2316" s="36"/>
      <c r="AK2316" s="36"/>
    </row>
    <row r="2317" spans="30:37" ht="12.75">
      <c r="AD2317" s="36"/>
      <c r="AF2317" s="105"/>
      <c r="AG2317" s="105"/>
      <c r="AH2317" s="105"/>
      <c r="AI2317" s="105"/>
      <c r="AJ2317" s="36"/>
      <c r="AK2317" s="36"/>
    </row>
    <row r="2318" spans="30:37" ht="12.75">
      <c r="AD2318" s="36"/>
      <c r="AF2318" s="105"/>
      <c r="AG2318" s="105"/>
      <c r="AH2318" s="105"/>
      <c r="AI2318" s="105"/>
      <c r="AJ2318" s="36"/>
      <c r="AK2318" s="36"/>
    </row>
    <row r="2319" spans="30:37" ht="12.75">
      <c r="AD2319" s="36"/>
      <c r="AF2319" s="105"/>
      <c r="AG2319" s="105"/>
      <c r="AH2319" s="105"/>
      <c r="AI2319" s="105"/>
      <c r="AJ2319" s="36"/>
      <c r="AK2319" s="36"/>
    </row>
    <row r="2320" spans="30:37" ht="12.75">
      <c r="AD2320" s="36"/>
      <c r="AF2320" s="105"/>
      <c r="AG2320" s="105"/>
      <c r="AH2320" s="105"/>
      <c r="AI2320" s="105"/>
      <c r="AJ2320" s="36"/>
      <c r="AK2320" s="36"/>
    </row>
    <row r="2321" spans="30:37" ht="12.75">
      <c r="AD2321" s="36"/>
      <c r="AF2321" s="105"/>
      <c r="AG2321" s="105"/>
      <c r="AH2321" s="105"/>
      <c r="AI2321" s="105"/>
      <c r="AJ2321" s="36"/>
      <c r="AK2321" s="36"/>
    </row>
    <row r="2322" spans="30:37" ht="12.75">
      <c r="AD2322" s="36"/>
      <c r="AF2322" s="105"/>
      <c r="AG2322" s="105"/>
      <c r="AH2322" s="105"/>
      <c r="AI2322" s="105"/>
      <c r="AJ2322" s="36"/>
      <c r="AK2322" s="36"/>
    </row>
    <row r="2323" spans="30:37" ht="12.75">
      <c r="AD2323" s="36"/>
      <c r="AF2323" s="105"/>
      <c r="AG2323" s="105"/>
      <c r="AH2323" s="105"/>
      <c r="AI2323" s="105"/>
      <c r="AJ2323" s="36"/>
      <c r="AK2323" s="36"/>
    </row>
    <row r="2324" spans="30:37" ht="12.75">
      <c r="AD2324" s="36"/>
      <c r="AF2324" s="105"/>
      <c r="AG2324" s="105"/>
      <c r="AH2324" s="105"/>
      <c r="AI2324" s="105"/>
      <c r="AJ2324" s="36"/>
      <c r="AK2324" s="36"/>
    </row>
    <row r="2325" spans="30:37" ht="12.75">
      <c r="AD2325" s="36"/>
      <c r="AF2325" s="105"/>
      <c r="AG2325" s="105"/>
      <c r="AH2325" s="105"/>
      <c r="AI2325" s="105"/>
      <c r="AJ2325" s="36"/>
      <c r="AK2325" s="36"/>
    </row>
    <row r="2326" spans="30:37" ht="12.75">
      <c r="AD2326" s="36"/>
      <c r="AF2326" s="105"/>
      <c r="AG2326" s="105"/>
      <c r="AH2326" s="105"/>
      <c r="AI2326" s="105"/>
      <c r="AJ2326" s="36"/>
      <c r="AK2326" s="36"/>
    </row>
    <row r="2327" spans="30:37" ht="12.75">
      <c r="AD2327" s="36"/>
      <c r="AF2327" s="105"/>
      <c r="AG2327" s="105"/>
      <c r="AH2327" s="105"/>
      <c r="AI2327" s="105"/>
      <c r="AJ2327" s="36"/>
      <c r="AK2327" s="36"/>
    </row>
    <row r="2328" spans="30:37" ht="12.75">
      <c r="AD2328" s="36"/>
      <c r="AF2328" s="105"/>
      <c r="AG2328" s="105"/>
      <c r="AH2328" s="105"/>
      <c r="AI2328" s="105"/>
      <c r="AJ2328" s="36"/>
      <c r="AK2328" s="36"/>
    </row>
    <row r="2329" spans="30:37" ht="12.75">
      <c r="AD2329" s="36"/>
      <c r="AF2329" s="105"/>
      <c r="AG2329" s="105"/>
      <c r="AH2329" s="105"/>
      <c r="AI2329" s="105"/>
      <c r="AJ2329" s="36"/>
      <c r="AK2329" s="36"/>
    </row>
    <row r="2330" spans="30:37" ht="12.75">
      <c r="AD2330" s="36"/>
      <c r="AF2330" s="105"/>
      <c r="AG2330" s="105"/>
      <c r="AH2330" s="105"/>
      <c r="AI2330" s="105"/>
      <c r="AJ2330" s="36"/>
      <c r="AK2330" s="36"/>
    </row>
    <row r="2331" spans="30:37" ht="12.75">
      <c r="AD2331" s="36"/>
      <c r="AF2331" s="105"/>
      <c r="AG2331" s="105"/>
      <c r="AH2331" s="105"/>
      <c r="AI2331" s="105"/>
      <c r="AJ2331" s="36"/>
      <c r="AK2331" s="36"/>
    </row>
    <row r="2332" spans="30:37" ht="12.75">
      <c r="AD2332" s="36"/>
      <c r="AF2332" s="105"/>
      <c r="AG2332" s="105"/>
      <c r="AH2332" s="105"/>
      <c r="AI2332" s="105"/>
      <c r="AJ2332" s="36"/>
      <c r="AK2332" s="36"/>
    </row>
    <row r="2333" spans="30:37" ht="12.75">
      <c r="AD2333" s="36"/>
      <c r="AF2333" s="105"/>
      <c r="AG2333" s="105"/>
      <c r="AH2333" s="105"/>
      <c r="AI2333" s="105"/>
      <c r="AJ2333" s="36"/>
      <c r="AK2333" s="36"/>
    </row>
    <row r="2334" spans="30:37" ht="12.75">
      <c r="AD2334" s="36"/>
      <c r="AF2334" s="105"/>
      <c r="AG2334" s="105"/>
      <c r="AH2334" s="105"/>
      <c r="AI2334" s="105"/>
      <c r="AJ2334" s="36"/>
      <c r="AK2334" s="36"/>
    </row>
    <row r="2335" spans="30:37" ht="12.75">
      <c r="AD2335" s="36"/>
      <c r="AF2335" s="105"/>
      <c r="AG2335" s="105"/>
      <c r="AH2335" s="105"/>
      <c r="AI2335" s="105"/>
      <c r="AJ2335" s="36"/>
      <c r="AK2335" s="36"/>
    </row>
    <row r="2336" spans="30:37" ht="12.75">
      <c r="AD2336" s="36"/>
      <c r="AF2336" s="105"/>
      <c r="AG2336" s="105"/>
      <c r="AH2336" s="105"/>
      <c r="AI2336" s="105"/>
      <c r="AJ2336" s="36"/>
      <c r="AK2336" s="36"/>
    </row>
    <row r="2337" spans="30:37" ht="12.75">
      <c r="AD2337" s="36"/>
      <c r="AF2337" s="105"/>
      <c r="AG2337" s="105"/>
      <c r="AH2337" s="105"/>
      <c r="AI2337" s="105"/>
      <c r="AJ2337" s="36"/>
      <c r="AK2337" s="36"/>
    </row>
    <row r="2338" spans="30:37" ht="12.75">
      <c r="AD2338" s="36"/>
      <c r="AF2338" s="105"/>
      <c r="AG2338" s="105"/>
      <c r="AH2338" s="105"/>
      <c r="AI2338" s="105"/>
      <c r="AJ2338" s="36"/>
      <c r="AK2338" s="36"/>
    </row>
    <row r="2339" spans="30:37" ht="12.75">
      <c r="AD2339" s="36"/>
      <c r="AF2339" s="105"/>
      <c r="AG2339" s="105"/>
      <c r="AH2339" s="105"/>
      <c r="AI2339" s="105"/>
      <c r="AJ2339" s="36"/>
      <c r="AK2339" s="36"/>
    </row>
    <row r="2340" spans="30:37" ht="12.75">
      <c r="AD2340" s="36"/>
      <c r="AF2340" s="105"/>
      <c r="AG2340" s="105"/>
      <c r="AH2340" s="105"/>
      <c r="AI2340" s="105"/>
      <c r="AJ2340" s="36"/>
      <c r="AK2340" s="36"/>
    </row>
    <row r="2341" spans="30:37" ht="12.75">
      <c r="AD2341" s="36"/>
      <c r="AF2341" s="105"/>
      <c r="AG2341" s="105"/>
      <c r="AH2341" s="105"/>
      <c r="AI2341" s="105"/>
      <c r="AJ2341" s="36"/>
      <c r="AK2341" s="36"/>
    </row>
    <row r="2342" spans="30:37" ht="12.75">
      <c r="AD2342" s="36"/>
      <c r="AF2342" s="105"/>
      <c r="AG2342" s="105"/>
      <c r="AH2342" s="105"/>
      <c r="AI2342" s="105"/>
      <c r="AJ2342" s="36"/>
      <c r="AK2342" s="36"/>
    </row>
    <row r="2343" spans="30:37" ht="12.75">
      <c r="AD2343" s="36"/>
      <c r="AF2343" s="105"/>
      <c r="AG2343" s="105"/>
      <c r="AH2343" s="105"/>
      <c r="AI2343" s="105"/>
      <c r="AJ2343" s="36"/>
      <c r="AK2343" s="36"/>
    </row>
    <row r="2344" spans="30:37" ht="12.75">
      <c r="AD2344" s="36"/>
      <c r="AF2344" s="105"/>
      <c r="AG2344" s="105"/>
      <c r="AH2344" s="105"/>
      <c r="AI2344" s="105"/>
      <c r="AJ2344" s="36"/>
      <c r="AK2344" s="36"/>
    </row>
    <row r="2345" spans="30:37" ht="12.75">
      <c r="AD2345" s="36"/>
      <c r="AF2345" s="105"/>
      <c r="AG2345" s="105"/>
      <c r="AH2345" s="105"/>
      <c r="AI2345" s="105"/>
      <c r="AJ2345" s="36"/>
      <c r="AK2345" s="36"/>
    </row>
    <row r="2346" spans="30:37" ht="12.75">
      <c r="AD2346" s="36"/>
      <c r="AF2346" s="105"/>
      <c r="AG2346" s="105"/>
      <c r="AH2346" s="105"/>
      <c r="AI2346" s="105"/>
      <c r="AJ2346" s="36"/>
      <c r="AK2346" s="36"/>
    </row>
    <row r="2347" spans="30:37" ht="12.75">
      <c r="AD2347" s="36"/>
      <c r="AF2347" s="105"/>
      <c r="AG2347" s="105"/>
      <c r="AH2347" s="105"/>
      <c r="AI2347" s="105"/>
      <c r="AJ2347" s="36"/>
      <c r="AK2347" s="36"/>
    </row>
    <row r="2348" spans="30:37" ht="12.75">
      <c r="AD2348" s="36"/>
      <c r="AF2348" s="105"/>
      <c r="AG2348" s="105"/>
      <c r="AH2348" s="105"/>
      <c r="AI2348" s="105"/>
      <c r="AJ2348" s="36"/>
      <c r="AK2348" s="36"/>
    </row>
    <row r="2349" spans="30:37" ht="12.75">
      <c r="AD2349" s="36"/>
      <c r="AF2349" s="105"/>
      <c r="AG2349" s="105"/>
      <c r="AH2349" s="105"/>
      <c r="AI2349" s="105"/>
      <c r="AJ2349" s="36"/>
      <c r="AK2349" s="36"/>
    </row>
    <row r="2350" spans="30:37" ht="12.75">
      <c r="AD2350" s="36"/>
      <c r="AF2350" s="105"/>
      <c r="AG2350" s="105"/>
      <c r="AH2350" s="105"/>
      <c r="AI2350" s="105"/>
      <c r="AJ2350" s="36"/>
      <c r="AK2350" s="36"/>
    </row>
    <row r="2351" spans="30:37" ht="12.75">
      <c r="AD2351" s="36"/>
      <c r="AF2351" s="105"/>
      <c r="AG2351" s="105"/>
      <c r="AH2351" s="105"/>
      <c r="AI2351" s="105"/>
      <c r="AJ2351" s="36"/>
      <c r="AK2351" s="36"/>
    </row>
    <row r="2352" spans="30:37" ht="12.75">
      <c r="AD2352" s="36"/>
      <c r="AF2352" s="105"/>
      <c r="AG2352" s="105"/>
      <c r="AH2352" s="105"/>
      <c r="AI2352" s="105"/>
      <c r="AJ2352" s="36"/>
      <c r="AK2352" s="36"/>
    </row>
    <row r="2353" spans="30:37" ht="12.75">
      <c r="AD2353" s="36"/>
      <c r="AF2353" s="105"/>
      <c r="AG2353" s="105"/>
      <c r="AH2353" s="105"/>
      <c r="AI2353" s="105"/>
      <c r="AJ2353" s="36"/>
      <c r="AK2353" s="36"/>
    </row>
    <row r="2354" spans="30:37" ht="12.75">
      <c r="AD2354" s="36"/>
      <c r="AF2354" s="105"/>
      <c r="AG2354" s="105"/>
      <c r="AH2354" s="105"/>
      <c r="AI2354" s="105"/>
      <c r="AJ2354" s="36"/>
      <c r="AK2354" s="36"/>
    </row>
    <row r="2355" spans="30:37" ht="12.75">
      <c r="AD2355" s="36"/>
      <c r="AF2355" s="105"/>
      <c r="AG2355" s="105"/>
      <c r="AH2355" s="105"/>
      <c r="AI2355" s="105"/>
      <c r="AJ2355" s="36"/>
      <c r="AK2355" s="36"/>
    </row>
    <row r="2356" spans="30:37" ht="12.75">
      <c r="AD2356" s="36"/>
      <c r="AF2356" s="105"/>
      <c r="AG2356" s="105"/>
      <c r="AH2356" s="105"/>
      <c r="AI2356" s="105"/>
      <c r="AJ2356" s="36"/>
      <c r="AK2356" s="36"/>
    </row>
    <row r="2357" spans="30:37" ht="12.75">
      <c r="AD2357" s="36"/>
      <c r="AF2357" s="105"/>
      <c r="AG2357" s="105"/>
      <c r="AH2357" s="105"/>
      <c r="AI2357" s="105"/>
      <c r="AJ2357" s="36"/>
      <c r="AK2357" s="36"/>
    </row>
    <row r="2358" spans="30:37" ht="12.75">
      <c r="AD2358" s="36"/>
      <c r="AF2358" s="105"/>
      <c r="AG2358" s="105"/>
      <c r="AH2358" s="105"/>
      <c r="AI2358" s="105"/>
      <c r="AJ2358" s="36"/>
      <c r="AK2358" s="36"/>
    </row>
    <row r="2359" spans="30:37" ht="12.75">
      <c r="AD2359" s="36"/>
      <c r="AF2359" s="105"/>
      <c r="AG2359" s="105"/>
      <c r="AH2359" s="105"/>
      <c r="AI2359" s="105"/>
      <c r="AJ2359" s="36"/>
      <c r="AK2359" s="36"/>
    </row>
    <row r="2360" spans="30:37" ht="12.75">
      <c r="AD2360" s="36"/>
      <c r="AF2360" s="105"/>
      <c r="AG2360" s="105"/>
      <c r="AH2360" s="105"/>
      <c r="AI2360" s="105"/>
      <c r="AJ2360" s="36"/>
      <c r="AK2360" s="36"/>
    </row>
    <row r="2361" spans="30:37" ht="12.75">
      <c r="AD2361" s="36"/>
      <c r="AF2361" s="105"/>
      <c r="AG2361" s="105"/>
      <c r="AH2361" s="105"/>
      <c r="AI2361" s="105"/>
      <c r="AJ2361" s="36"/>
      <c r="AK2361" s="36"/>
    </row>
    <row r="2362" spans="30:37" ht="12.75">
      <c r="AD2362" s="36"/>
      <c r="AF2362" s="105"/>
      <c r="AG2362" s="105"/>
      <c r="AH2362" s="105"/>
      <c r="AI2362" s="105"/>
      <c r="AJ2362" s="36"/>
      <c r="AK2362" s="36"/>
    </row>
    <row r="2363" spans="30:37" ht="12.75">
      <c r="AD2363" s="36"/>
      <c r="AF2363" s="105"/>
      <c r="AG2363" s="105"/>
      <c r="AH2363" s="105"/>
      <c r="AI2363" s="105"/>
      <c r="AJ2363" s="36"/>
      <c r="AK2363" s="36"/>
    </row>
    <row r="2364" spans="30:37" ht="12.75">
      <c r="AD2364" s="36"/>
      <c r="AF2364" s="105"/>
      <c r="AG2364" s="105"/>
      <c r="AH2364" s="105"/>
      <c r="AI2364" s="105"/>
      <c r="AJ2364" s="36"/>
      <c r="AK2364" s="36"/>
    </row>
    <row r="2365" spans="30:37" ht="12.75">
      <c r="AD2365" s="36"/>
      <c r="AF2365" s="105"/>
      <c r="AG2365" s="105"/>
      <c r="AH2365" s="105"/>
      <c r="AI2365" s="105"/>
      <c r="AJ2365" s="36"/>
      <c r="AK2365" s="36"/>
    </row>
    <row r="2366" spans="30:37" ht="12.75">
      <c r="AD2366" s="36"/>
      <c r="AF2366" s="105"/>
      <c r="AG2366" s="105"/>
      <c r="AH2366" s="105"/>
      <c r="AI2366" s="105"/>
      <c r="AJ2366" s="36"/>
      <c r="AK2366" s="36"/>
    </row>
    <row r="2367" spans="30:37" ht="12.75">
      <c r="AD2367" s="36"/>
      <c r="AF2367" s="105"/>
      <c r="AG2367" s="105"/>
      <c r="AH2367" s="105"/>
      <c r="AI2367" s="105"/>
      <c r="AJ2367" s="36"/>
      <c r="AK2367" s="36"/>
    </row>
    <row r="2368" spans="30:37" ht="12.75">
      <c r="AD2368" s="36"/>
      <c r="AF2368" s="105"/>
      <c r="AG2368" s="105"/>
      <c r="AH2368" s="105"/>
      <c r="AI2368" s="105"/>
      <c r="AJ2368" s="36"/>
      <c r="AK2368" s="36"/>
    </row>
    <row r="2369" spans="30:37" ht="12.75">
      <c r="AD2369" s="36"/>
      <c r="AF2369" s="105"/>
      <c r="AG2369" s="105"/>
      <c r="AH2369" s="105"/>
      <c r="AI2369" s="105"/>
      <c r="AJ2369" s="36"/>
      <c r="AK2369" s="36"/>
    </row>
    <row r="2370" spans="30:37" ht="12.75">
      <c r="AD2370" s="36"/>
      <c r="AF2370" s="105"/>
      <c r="AG2370" s="105"/>
      <c r="AH2370" s="105"/>
      <c r="AI2370" s="105"/>
      <c r="AJ2370" s="36"/>
      <c r="AK2370" s="36"/>
    </row>
    <row r="2371" spans="30:37" ht="12.75">
      <c r="AD2371" s="36"/>
      <c r="AF2371" s="105"/>
      <c r="AG2371" s="105"/>
      <c r="AH2371" s="105"/>
      <c r="AI2371" s="105"/>
      <c r="AJ2371" s="36"/>
      <c r="AK2371" s="36"/>
    </row>
    <row r="2372" spans="30:37" ht="12.75">
      <c r="AD2372" s="36"/>
      <c r="AF2372" s="105"/>
      <c r="AG2372" s="105"/>
      <c r="AH2372" s="105"/>
      <c r="AI2372" s="105"/>
      <c r="AJ2372" s="36"/>
      <c r="AK2372" s="36"/>
    </row>
    <row r="2373" spans="30:37" ht="12.75">
      <c r="AD2373" s="36"/>
      <c r="AF2373" s="105"/>
      <c r="AG2373" s="105"/>
      <c r="AH2373" s="105"/>
      <c r="AI2373" s="105"/>
      <c r="AJ2373" s="36"/>
      <c r="AK2373" s="36"/>
    </row>
    <row r="2374" spans="30:37" ht="12.75">
      <c r="AD2374" s="36"/>
      <c r="AF2374" s="105"/>
      <c r="AG2374" s="105"/>
      <c r="AH2374" s="105"/>
      <c r="AI2374" s="105"/>
      <c r="AJ2374" s="36"/>
      <c r="AK2374" s="36"/>
    </row>
    <row r="2375" spans="30:37" ht="12.75">
      <c r="AD2375" s="36"/>
      <c r="AF2375" s="105"/>
      <c r="AG2375" s="105"/>
      <c r="AH2375" s="105"/>
      <c r="AI2375" s="105"/>
      <c r="AJ2375" s="36"/>
      <c r="AK2375" s="36"/>
    </row>
    <row r="2376" spans="30:37" ht="12.75">
      <c r="AD2376" s="36"/>
      <c r="AF2376" s="105"/>
      <c r="AG2376" s="105"/>
      <c r="AH2376" s="105"/>
      <c r="AI2376" s="105"/>
      <c r="AJ2376" s="36"/>
      <c r="AK2376" s="36"/>
    </row>
    <row r="2377" spans="30:37" ht="12.75">
      <c r="AD2377" s="36"/>
      <c r="AF2377" s="105"/>
      <c r="AG2377" s="105"/>
      <c r="AH2377" s="105"/>
      <c r="AI2377" s="105"/>
      <c r="AJ2377" s="36"/>
      <c r="AK2377" s="36"/>
    </row>
    <row r="2378" spans="30:37" ht="12.75">
      <c r="AD2378" s="36"/>
      <c r="AF2378" s="105"/>
      <c r="AG2378" s="105"/>
      <c r="AH2378" s="105"/>
      <c r="AI2378" s="105"/>
      <c r="AJ2378" s="36"/>
      <c r="AK2378" s="36"/>
    </row>
    <row r="2379" spans="30:37" ht="12.75">
      <c r="AD2379" s="36"/>
      <c r="AF2379" s="105"/>
      <c r="AG2379" s="105"/>
      <c r="AH2379" s="105"/>
      <c r="AI2379" s="105"/>
      <c r="AJ2379" s="36"/>
      <c r="AK2379" s="36"/>
    </row>
    <row r="2380" spans="30:37" ht="12.75">
      <c r="AD2380" s="36"/>
      <c r="AF2380" s="105"/>
      <c r="AG2380" s="105"/>
      <c r="AH2380" s="105"/>
      <c r="AI2380" s="105"/>
      <c r="AJ2380" s="36"/>
      <c r="AK2380" s="36"/>
    </row>
    <row r="2381" spans="30:37" ht="12.75">
      <c r="AD2381" s="36"/>
      <c r="AF2381" s="105"/>
      <c r="AG2381" s="105"/>
      <c r="AH2381" s="105"/>
      <c r="AI2381" s="105"/>
      <c r="AJ2381" s="36"/>
      <c r="AK2381" s="36"/>
    </row>
    <row r="2382" spans="30:37" ht="12.75">
      <c r="AD2382" s="36"/>
      <c r="AF2382" s="105"/>
      <c r="AG2382" s="105"/>
      <c r="AH2382" s="105"/>
      <c r="AI2382" s="105"/>
      <c r="AJ2382" s="36"/>
      <c r="AK2382" s="36"/>
    </row>
    <row r="2383" spans="30:37" ht="12.75">
      <c r="AD2383" s="36"/>
      <c r="AF2383" s="105"/>
      <c r="AG2383" s="105"/>
      <c r="AH2383" s="105"/>
      <c r="AI2383" s="105"/>
      <c r="AJ2383" s="36"/>
      <c r="AK2383" s="36"/>
    </row>
    <row r="2384" spans="30:37" ht="12.75">
      <c r="AD2384" s="36"/>
      <c r="AF2384" s="105"/>
      <c r="AG2384" s="105"/>
      <c r="AH2384" s="105"/>
      <c r="AI2384" s="105"/>
      <c r="AJ2384" s="36"/>
      <c r="AK2384" s="36"/>
    </row>
    <row r="2385" spans="30:37" ht="12.75">
      <c r="AD2385" s="36"/>
      <c r="AF2385" s="105"/>
      <c r="AG2385" s="105"/>
      <c r="AH2385" s="105"/>
      <c r="AI2385" s="105"/>
      <c r="AJ2385" s="36"/>
      <c r="AK2385" s="36"/>
    </row>
    <row r="2386" spans="30:37" ht="12.75">
      <c r="AD2386" s="36"/>
      <c r="AF2386" s="105"/>
      <c r="AG2386" s="105"/>
      <c r="AH2386" s="105"/>
      <c r="AI2386" s="105"/>
      <c r="AJ2386" s="36"/>
      <c r="AK2386" s="36"/>
    </row>
    <row r="2387" spans="30:37" ht="12.75">
      <c r="AD2387" s="36"/>
      <c r="AF2387" s="105"/>
      <c r="AG2387" s="105"/>
      <c r="AH2387" s="105"/>
      <c r="AI2387" s="105"/>
      <c r="AJ2387" s="36"/>
      <c r="AK2387" s="36"/>
    </row>
    <row r="2388" spans="30:37" ht="12.75">
      <c r="AD2388" s="36"/>
      <c r="AF2388" s="105"/>
      <c r="AG2388" s="105"/>
      <c r="AH2388" s="105"/>
      <c r="AI2388" s="105"/>
      <c r="AJ2388" s="36"/>
      <c r="AK2388" s="36"/>
    </row>
    <row r="2389" spans="30:37" ht="12.75">
      <c r="AD2389" s="36"/>
      <c r="AF2389" s="105"/>
      <c r="AG2389" s="105"/>
      <c r="AH2389" s="105"/>
      <c r="AI2389" s="105"/>
      <c r="AJ2389" s="36"/>
      <c r="AK2389" s="36"/>
    </row>
    <row r="2390" spans="30:37" ht="12.75">
      <c r="AD2390" s="36"/>
      <c r="AF2390" s="105"/>
      <c r="AG2390" s="105"/>
      <c r="AH2390" s="105"/>
      <c r="AI2390" s="105"/>
      <c r="AJ2390" s="36"/>
      <c r="AK2390" s="36"/>
    </row>
    <row r="2391" spans="30:37" ht="12.75">
      <c r="AD2391" s="36"/>
      <c r="AF2391" s="105"/>
      <c r="AG2391" s="105"/>
      <c r="AH2391" s="105"/>
      <c r="AI2391" s="105"/>
      <c r="AJ2391" s="36"/>
      <c r="AK2391" s="36"/>
    </row>
    <row r="2392" spans="30:37" ht="12.75">
      <c r="AD2392" s="36"/>
      <c r="AF2392" s="105"/>
      <c r="AG2392" s="105"/>
      <c r="AH2392" s="105"/>
      <c r="AI2392" s="105"/>
      <c r="AJ2392" s="36"/>
      <c r="AK2392" s="36"/>
    </row>
    <row r="2393" spans="30:37" ht="12.75">
      <c r="AD2393" s="36"/>
      <c r="AF2393" s="105"/>
      <c r="AG2393" s="105"/>
      <c r="AH2393" s="105"/>
      <c r="AI2393" s="105"/>
      <c r="AJ2393" s="36"/>
      <c r="AK2393" s="36"/>
    </row>
    <row r="2394" spans="30:37" ht="12.75">
      <c r="AD2394" s="36"/>
      <c r="AF2394" s="105"/>
      <c r="AG2394" s="105"/>
      <c r="AH2394" s="105"/>
      <c r="AI2394" s="105"/>
      <c r="AJ2394" s="36"/>
      <c r="AK2394" s="36"/>
    </row>
    <row r="2395" spans="30:37" ht="12.75">
      <c r="AD2395" s="36"/>
      <c r="AF2395" s="105"/>
      <c r="AG2395" s="105"/>
      <c r="AH2395" s="105"/>
      <c r="AI2395" s="105"/>
      <c r="AJ2395" s="36"/>
      <c r="AK2395" s="36"/>
    </row>
    <row r="2396" spans="30:37" ht="12.75">
      <c r="AD2396" s="36"/>
      <c r="AF2396" s="105"/>
      <c r="AG2396" s="105"/>
      <c r="AH2396" s="105"/>
      <c r="AI2396" s="105"/>
      <c r="AJ2396" s="36"/>
      <c r="AK2396" s="36"/>
    </row>
    <row r="2397" spans="30:37" ht="12.75">
      <c r="AD2397" s="36"/>
      <c r="AF2397" s="105"/>
      <c r="AG2397" s="105"/>
      <c r="AH2397" s="105"/>
      <c r="AI2397" s="105"/>
      <c r="AJ2397" s="36"/>
      <c r="AK2397" s="36"/>
    </row>
    <row r="2398" spans="30:37" ht="12.75">
      <c r="AD2398" s="36"/>
      <c r="AF2398" s="105"/>
      <c r="AG2398" s="105"/>
      <c r="AH2398" s="105"/>
      <c r="AI2398" s="105"/>
      <c r="AJ2398" s="36"/>
      <c r="AK2398" s="36"/>
    </row>
    <row r="2399" spans="30:37" ht="12.75">
      <c r="AD2399" s="36"/>
      <c r="AF2399" s="105"/>
      <c r="AG2399" s="105"/>
      <c r="AH2399" s="105"/>
      <c r="AI2399" s="105"/>
      <c r="AJ2399" s="36"/>
      <c r="AK2399" s="36"/>
    </row>
    <row r="2400" spans="30:37" ht="12.75">
      <c r="AD2400" s="36"/>
      <c r="AF2400" s="105"/>
      <c r="AG2400" s="105"/>
      <c r="AH2400" s="105"/>
      <c r="AI2400" s="105"/>
      <c r="AJ2400" s="36"/>
      <c r="AK2400" s="36"/>
    </row>
    <row r="2401" spans="30:37" ht="12.75">
      <c r="AD2401" s="36"/>
      <c r="AF2401" s="105"/>
      <c r="AG2401" s="105"/>
      <c r="AH2401" s="105"/>
      <c r="AI2401" s="105"/>
      <c r="AJ2401" s="36"/>
      <c r="AK2401" s="36"/>
    </row>
    <row r="2402" spans="30:37" ht="12.75">
      <c r="AD2402" s="36"/>
      <c r="AF2402" s="105"/>
      <c r="AG2402" s="105"/>
      <c r="AH2402" s="105"/>
      <c r="AI2402" s="105"/>
      <c r="AJ2402" s="36"/>
      <c r="AK2402" s="36"/>
    </row>
    <row r="2403" spans="30:37" ht="12.75">
      <c r="AD2403" s="36"/>
      <c r="AF2403" s="105"/>
      <c r="AG2403" s="105"/>
      <c r="AH2403" s="105"/>
      <c r="AI2403" s="105"/>
      <c r="AJ2403" s="36"/>
      <c r="AK2403" s="36"/>
    </row>
    <row r="2404" spans="30:37" ht="12.75">
      <c r="AD2404" s="36"/>
      <c r="AF2404" s="105"/>
      <c r="AG2404" s="105"/>
      <c r="AH2404" s="105"/>
      <c r="AI2404" s="105"/>
      <c r="AJ2404" s="36"/>
      <c r="AK2404" s="36"/>
    </row>
    <row r="2405" spans="30:37" ht="12.75">
      <c r="AD2405" s="36"/>
      <c r="AF2405" s="105"/>
      <c r="AG2405" s="105"/>
      <c r="AH2405" s="105"/>
      <c r="AI2405" s="105"/>
      <c r="AJ2405" s="36"/>
      <c r="AK2405" s="36"/>
    </row>
    <row r="2406" spans="30:37" ht="12.75">
      <c r="AD2406" s="36"/>
      <c r="AF2406" s="105"/>
      <c r="AG2406" s="105"/>
      <c r="AH2406" s="105"/>
      <c r="AI2406" s="105"/>
      <c r="AJ2406" s="36"/>
      <c r="AK2406" s="36"/>
    </row>
    <row r="2407" spans="30:37" ht="12.75">
      <c r="AD2407" s="36"/>
      <c r="AF2407" s="105"/>
      <c r="AG2407" s="105"/>
      <c r="AH2407" s="105"/>
      <c r="AI2407" s="105"/>
      <c r="AJ2407" s="36"/>
      <c r="AK2407" s="36"/>
    </row>
    <row r="2408" spans="30:37" ht="12.75">
      <c r="AD2408" s="36"/>
      <c r="AF2408" s="105"/>
      <c r="AG2408" s="105"/>
      <c r="AH2408" s="105"/>
      <c r="AI2408" s="105"/>
      <c r="AJ2408" s="36"/>
      <c r="AK2408" s="36"/>
    </row>
    <row r="2409" spans="30:37" ht="12.75">
      <c r="AD2409" s="36"/>
      <c r="AF2409" s="105"/>
      <c r="AG2409" s="105"/>
      <c r="AH2409" s="105"/>
      <c r="AI2409" s="105"/>
      <c r="AJ2409" s="36"/>
      <c r="AK2409" s="36"/>
    </row>
    <row r="2410" spans="30:37" ht="12.75">
      <c r="AD2410" s="36"/>
      <c r="AF2410" s="105"/>
      <c r="AG2410" s="105"/>
      <c r="AH2410" s="105"/>
      <c r="AI2410" s="105"/>
      <c r="AJ2410" s="36"/>
      <c r="AK2410" s="36"/>
    </row>
    <row r="2411" spans="30:37" ht="12.75">
      <c r="AD2411" s="36"/>
      <c r="AF2411" s="105"/>
      <c r="AG2411" s="105"/>
      <c r="AH2411" s="105"/>
      <c r="AI2411" s="105"/>
      <c r="AJ2411" s="36"/>
      <c r="AK2411" s="36"/>
    </row>
    <row r="2412" spans="30:37" ht="12.75">
      <c r="AD2412" s="36"/>
      <c r="AF2412" s="105"/>
      <c r="AG2412" s="105"/>
      <c r="AH2412" s="105"/>
      <c r="AI2412" s="105"/>
      <c r="AJ2412" s="36"/>
      <c r="AK2412" s="36"/>
    </row>
    <row r="2413" spans="30:37" ht="12.75">
      <c r="AD2413" s="36"/>
      <c r="AF2413" s="105"/>
      <c r="AG2413" s="105"/>
      <c r="AH2413" s="105"/>
      <c r="AI2413" s="105"/>
      <c r="AJ2413" s="36"/>
      <c r="AK2413" s="36"/>
    </row>
    <row r="2414" spans="30:37" ht="12.75">
      <c r="AD2414" s="36"/>
      <c r="AF2414" s="105"/>
      <c r="AG2414" s="105"/>
      <c r="AH2414" s="105"/>
      <c r="AI2414" s="105"/>
      <c r="AJ2414" s="36"/>
      <c r="AK2414" s="36"/>
    </row>
    <row r="2415" spans="30:37" ht="12.75">
      <c r="AD2415" s="36"/>
      <c r="AF2415" s="105"/>
      <c r="AG2415" s="105"/>
      <c r="AH2415" s="105"/>
      <c r="AI2415" s="105"/>
      <c r="AJ2415" s="36"/>
      <c r="AK2415" s="36"/>
    </row>
    <row r="2416" spans="30:37" ht="12.75">
      <c r="AD2416" s="36"/>
      <c r="AF2416" s="105"/>
      <c r="AG2416" s="105"/>
      <c r="AH2416" s="105"/>
      <c r="AI2416" s="105"/>
      <c r="AJ2416" s="36"/>
      <c r="AK2416" s="36"/>
    </row>
    <row r="2417" spans="30:37" ht="12.75">
      <c r="AD2417" s="36"/>
      <c r="AF2417" s="105"/>
      <c r="AG2417" s="105"/>
      <c r="AH2417" s="105"/>
      <c r="AI2417" s="105"/>
      <c r="AJ2417" s="36"/>
      <c r="AK2417" s="36"/>
    </row>
    <row r="2418" spans="30:37" ht="12.75">
      <c r="AD2418" s="36"/>
      <c r="AF2418" s="105"/>
      <c r="AG2418" s="105"/>
      <c r="AH2418" s="105"/>
      <c r="AI2418" s="105"/>
      <c r="AJ2418" s="36"/>
      <c r="AK2418" s="36"/>
    </row>
    <row r="2419" spans="30:37" ht="12.75">
      <c r="AD2419" s="36"/>
      <c r="AF2419" s="105"/>
      <c r="AG2419" s="105"/>
      <c r="AH2419" s="105"/>
      <c r="AI2419" s="105"/>
      <c r="AJ2419" s="36"/>
      <c r="AK2419" s="36"/>
    </row>
    <row r="2420" spans="30:37" ht="12.75">
      <c r="AD2420" s="36"/>
      <c r="AF2420" s="105"/>
      <c r="AG2420" s="105"/>
      <c r="AH2420" s="105"/>
      <c r="AI2420" s="105"/>
      <c r="AJ2420" s="36"/>
      <c r="AK2420" s="36"/>
    </row>
    <row r="2421" spans="30:37" ht="12.75">
      <c r="AD2421" s="36"/>
      <c r="AF2421" s="105"/>
      <c r="AG2421" s="105"/>
      <c r="AH2421" s="105"/>
      <c r="AI2421" s="105"/>
      <c r="AJ2421" s="36"/>
      <c r="AK2421" s="36"/>
    </row>
    <row r="2422" spans="30:37" ht="12.75">
      <c r="AD2422" s="36"/>
      <c r="AF2422" s="105"/>
      <c r="AG2422" s="105"/>
      <c r="AH2422" s="105"/>
      <c r="AI2422" s="105"/>
      <c r="AJ2422" s="36"/>
      <c r="AK2422" s="36"/>
    </row>
    <row r="2423" spans="30:37" ht="12.75">
      <c r="AD2423" s="36"/>
      <c r="AF2423" s="105"/>
      <c r="AG2423" s="105"/>
      <c r="AH2423" s="105"/>
      <c r="AI2423" s="105"/>
      <c r="AJ2423" s="36"/>
      <c r="AK2423" s="36"/>
    </row>
    <row r="2424" spans="30:37" ht="12.75">
      <c r="AD2424" s="36"/>
      <c r="AF2424" s="105"/>
      <c r="AG2424" s="105"/>
      <c r="AH2424" s="105"/>
      <c r="AI2424" s="105"/>
      <c r="AJ2424" s="36"/>
      <c r="AK2424" s="36"/>
    </row>
    <row r="2425" spans="30:37" ht="12.75">
      <c r="AD2425" s="36"/>
      <c r="AF2425" s="105"/>
      <c r="AG2425" s="105"/>
      <c r="AH2425" s="105"/>
      <c r="AI2425" s="105"/>
      <c r="AJ2425" s="36"/>
      <c r="AK2425" s="36"/>
    </row>
    <row r="2426" spans="30:37" ht="12.75">
      <c r="AD2426" s="36"/>
      <c r="AF2426" s="105"/>
      <c r="AG2426" s="105"/>
      <c r="AH2426" s="105"/>
      <c r="AI2426" s="105"/>
      <c r="AJ2426" s="36"/>
      <c r="AK2426" s="36"/>
    </row>
    <row r="2427" spans="30:37" ht="12.75">
      <c r="AD2427" s="36"/>
      <c r="AF2427" s="105"/>
      <c r="AG2427" s="105"/>
      <c r="AH2427" s="105"/>
      <c r="AI2427" s="105"/>
      <c r="AJ2427" s="36"/>
      <c r="AK2427" s="36"/>
    </row>
    <row r="2428" spans="30:37" ht="12.75">
      <c r="AD2428" s="36"/>
      <c r="AF2428" s="105"/>
      <c r="AG2428" s="105"/>
      <c r="AH2428" s="105"/>
      <c r="AI2428" s="105"/>
      <c r="AJ2428" s="36"/>
      <c r="AK2428" s="36"/>
    </row>
    <row r="2429" spans="30:37" ht="12.75">
      <c r="AD2429" s="36"/>
      <c r="AF2429" s="105"/>
      <c r="AG2429" s="105"/>
      <c r="AH2429" s="105"/>
      <c r="AI2429" s="105"/>
      <c r="AJ2429" s="36"/>
      <c r="AK2429" s="36"/>
    </row>
    <row r="2430" spans="30:37" ht="12.75">
      <c r="AD2430" s="36"/>
      <c r="AF2430" s="105"/>
      <c r="AG2430" s="105"/>
      <c r="AH2430" s="105"/>
      <c r="AI2430" s="105"/>
      <c r="AJ2430" s="36"/>
      <c r="AK2430" s="36"/>
    </row>
    <row r="2431" spans="30:37" ht="12.75">
      <c r="AD2431" s="36"/>
      <c r="AF2431" s="105"/>
      <c r="AG2431" s="105"/>
      <c r="AH2431" s="105"/>
      <c r="AI2431" s="105"/>
      <c r="AJ2431" s="36"/>
      <c r="AK2431" s="36"/>
    </row>
    <row r="2432" spans="30:37" ht="12.75">
      <c r="AD2432" s="36"/>
      <c r="AF2432" s="105"/>
      <c r="AG2432" s="105"/>
      <c r="AH2432" s="105"/>
      <c r="AI2432" s="105"/>
      <c r="AJ2432" s="36"/>
      <c r="AK2432" s="36"/>
    </row>
    <row r="2433" spans="30:37" ht="12.75">
      <c r="AD2433" s="36"/>
      <c r="AF2433" s="105"/>
      <c r="AG2433" s="105"/>
      <c r="AH2433" s="105"/>
      <c r="AI2433" s="105"/>
      <c r="AJ2433" s="36"/>
      <c r="AK2433" s="36"/>
    </row>
    <row r="2434" spans="30:37" ht="12.75">
      <c r="AD2434" s="36"/>
      <c r="AF2434" s="105"/>
      <c r="AG2434" s="105"/>
      <c r="AH2434" s="105"/>
      <c r="AI2434" s="105"/>
      <c r="AJ2434" s="36"/>
      <c r="AK2434" s="36"/>
    </row>
    <row r="2435" spans="30:37" ht="12.75">
      <c r="AD2435" s="36"/>
      <c r="AF2435" s="105"/>
      <c r="AG2435" s="105"/>
      <c r="AH2435" s="105"/>
      <c r="AI2435" s="105"/>
      <c r="AJ2435" s="36"/>
      <c r="AK2435" s="36"/>
    </row>
    <row r="2436" spans="30:37" ht="12.75">
      <c r="AD2436" s="36"/>
      <c r="AF2436" s="105"/>
      <c r="AG2436" s="105"/>
      <c r="AH2436" s="105"/>
      <c r="AI2436" s="105"/>
      <c r="AJ2436" s="36"/>
      <c r="AK2436" s="36"/>
    </row>
    <row r="2437" spans="30:37" ht="12.75">
      <c r="AD2437" s="36"/>
      <c r="AF2437" s="105"/>
      <c r="AG2437" s="105"/>
      <c r="AH2437" s="105"/>
      <c r="AI2437" s="105"/>
      <c r="AJ2437" s="36"/>
      <c r="AK2437" s="36"/>
    </row>
    <row r="2438" spans="30:37" ht="12.75">
      <c r="AD2438" s="36"/>
      <c r="AF2438" s="105"/>
      <c r="AG2438" s="105"/>
      <c r="AH2438" s="105"/>
      <c r="AI2438" s="105"/>
      <c r="AJ2438" s="36"/>
      <c r="AK2438" s="36"/>
    </row>
    <row r="2439" spans="30:37" ht="12.75">
      <c r="AD2439" s="36"/>
      <c r="AF2439" s="105"/>
      <c r="AG2439" s="105"/>
      <c r="AH2439" s="105"/>
      <c r="AI2439" s="105"/>
      <c r="AJ2439" s="36"/>
      <c r="AK2439" s="36"/>
    </row>
    <row r="2440" spans="30:37" ht="12.75">
      <c r="AD2440" s="36"/>
      <c r="AF2440" s="105"/>
      <c r="AG2440" s="105"/>
      <c r="AH2440" s="105"/>
      <c r="AI2440" s="105"/>
      <c r="AJ2440" s="36"/>
      <c r="AK2440" s="36"/>
    </row>
    <row r="2441" spans="30:37" ht="12.75">
      <c r="AD2441" s="36"/>
      <c r="AF2441" s="105"/>
      <c r="AG2441" s="105"/>
      <c r="AH2441" s="105"/>
      <c r="AI2441" s="105"/>
      <c r="AJ2441" s="36"/>
      <c r="AK2441" s="36"/>
    </row>
    <row r="2442" spans="30:37" ht="12.75">
      <c r="AD2442" s="36"/>
      <c r="AF2442" s="105"/>
      <c r="AG2442" s="105"/>
      <c r="AH2442" s="105"/>
      <c r="AI2442" s="105"/>
      <c r="AJ2442" s="36"/>
      <c r="AK2442" s="36"/>
    </row>
    <row r="2443" spans="30:37" ht="12.75">
      <c r="AD2443" s="36"/>
      <c r="AF2443" s="105"/>
      <c r="AG2443" s="105"/>
      <c r="AH2443" s="105"/>
      <c r="AI2443" s="105"/>
      <c r="AJ2443" s="36"/>
      <c r="AK2443" s="36"/>
    </row>
    <row r="2444" spans="30:37" ht="12.75">
      <c r="AD2444" s="36"/>
      <c r="AF2444" s="105"/>
      <c r="AG2444" s="105"/>
      <c r="AH2444" s="105"/>
      <c r="AI2444" s="105"/>
      <c r="AJ2444" s="36"/>
      <c r="AK2444" s="36"/>
    </row>
    <row r="2445" spans="30:37" ht="12.75">
      <c r="AD2445" s="36"/>
      <c r="AF2445" s="105"/>
      <c r="AG2445" s="105"/>
      <c r="AH2445" s="105"/>
      <c r="AI2445" s="105"/>
      <c r="AJ2445" s="36"/>
      <c r="AK2445" s="36"/>
    </row>
    <row r="2446" spans="30:37" ht="12.75">
      <c r="AD2446" s="36"/>
      <c r="AF2446" s="105"/>
      <c r="AG2446" s="105"/>
      <c r="AH2446" s="105"/>
      <c r="AI2446" s="105"/>
      <c r="AJ2446" s="36"/>
      <c r="AK2446" s="36"/>
    </row>
    <row r="2447" spans="30:37" ht="12.75">
      <c r="AD2447" s="36"/>
      <c r="AF2447" s="105"/>
      <c r="AG2447" s="105"/>
      <c r="AH2447" s="105"/>
      <c r="AI2447" s="105"/>
      <c r="AJ2447" s="36"/>
      <c r="AK2447" s="36"/>
    </row>
    <row r="2448" spans="30:37" ht="12.75">
      <c r="AD2448" s="36"/>
      <c r="AF2448" s="105"/>
      <c r="AG2448" s="105"/>
      <c r="AH2448" s="105"/>
      <c r="AI2448" s="105"/>
      <c r="AJ2448" s="36"/>
      <c r="AK2448" s="36"/>
    </row>
    <row r="2449" spans="30:37" ht="12.75">
      <c r="AD2449" s="36"/>
      <c r="AF2449" s="105"/>
      <c r="AG2449" s="105"/>
      <c r="AH2449" s="105"/>
      <c r="AI2449" s="105"/>
      <c r="AJ2449" s="36"/>
      <c r="AK2449" s="36"/>
    </row>
    <row r="2450" spans="30:37" ht="12.75">
      <c r="AD2450" s="36"/>
      <c r="AF2450" s="105"/>
      <c r="AG2450" s="105"/>
      <c r="AH2450" s="105"/>
      <c r="AI2450" s="105"/>
      <c r="AJ2450" s="36"/>
      <c r="AK2450" s="36"/>
    </row>
    <row r="2451" spans="30:37" ht="12.75">
      <c r="AD2451" s="36"/>
      <c r="AF2451" s="105"/>
      <c r="AG2451" s="105"/>
      <c r="AH2451" s="105"/>
      <c r="AI2451" s="105"/>
      <c r="AJ2451" s="36"/>
      <c r="AK2451" s="36"/>
    </row>
    <row r="2452" spans="30:37" ht="12.75">
      <c r="AD2452" s="36"/>
      <c r="AF2452" s="105"/>
      <c r="AG2452" s="105"/>
      <c r="AH2452" s="105"/>
      <c r="AI2452" s="105"/>
      <c r="AJ2452" s="36"/>
      <c r="AK2452" s="36"/>
    </row>
    <row r="2453" spans="30:37" ht="12.75">
      <c r="AD2453" s="36"/>
      <c r="AF2453" s="105"/>
      <c r="AG2453" s="105"/>
      <c r="AH2453" s="105"/>
      <c r="AI2453" s="105"/>
      <c r="AJ2453" s="36"/>
      <c r="AK2453" s="36"/>
    </row>
    <row r="2454" spans="30:37" ht="12.75">
      <c r="AD2454" s="36"/>
      <c r="AF2454" s="105"/>
      <c r="AG2454" s="105"/>
      <c r="AH2454" s="105"/>
      <c r="AI2454" s="105"/>
      <c r="AJ2454" s="36"/>
      <c r="AK2454" s="36"/>
    </row>
    <row r="2455" spans="30:37" ht="12.75">
      <c r="AD2455" s="36"/>
      <c r="AF2455" s="105"/>
      <c r="AG2455" s="105"/>
      <c r="AH2455" s="105"/>
      <c r="AI2455" s="105"/>
      <c r="AJ2455" s="36"/>
      <c r="AK2455" s="36"/>
    </row>
    <row r="2456" spans="30:37" ht="12.75">
      <c r="AD2456" s="36"/>
      <c r="AF2456" s="105"/>
      <c r="AG2456" s="105"/>
      <c r="AH2456" s="105"/>
      <c r="AI2456" s="105"/>
      <c r="AJ2456" s="36"/>
      <c r="AK2456" s="36"/>
    </row>
    <row r="2457" spans="30:37" ht="12.75">
      <c r="AD2457" s="36"/>
      <c r="AF2457" s="105"/>
      <c r="AG2457" s="105"/>
      <c r="AH2457" s="105"/>
      <c r="AI2457" s="105"/>
      <c r="AJ2457" s="36"/>
      <c r="AK2457" s="36"/>
    </row>
    <row r="2458" spans="30:37" ht="12.75">
      <c r="AD2458" s="36"/>
      <c r="AF2458" s="105"/>
      <c r="AG2458" s="105"/>
      <c r="AH2458" s="105"/>
      <c r="AI2458" s="105"/>
      <c r="AJ2458" s="36"/>
      <c r="AK2458" s="36"/>
    </row>
    <row r="2459" spans="30:37" ht="12.75">
      <c r="AD2459" s="36"/>
      <c r="AF2459" s="105"/>
      <c r="AG2459" s="105"/>
      <c r="AH2459" s="105"/>
      <c r="AI2459" s="105"/>
      <c r="AJ2459" s="36"/>
      <c r="AK2459" s="36"/>
    </row>
    <row r="2460" spans="30:37" ht="12.75">
      <c r="AD2460" s="36"/>
      <c r="AF2460" s="105"/>
      <c r="AG2460" s="105"/>
      <c r="AH2460" s="105"/>
      <c r="AI2460" s="105"/>
      <c r="AJ2460" s="36"/>
      <c r="AK2460" s="36"/>
    </row>
    <row r="2461" spans="30:37" ht="12.75">
      <c r="AD2461" s="36"/>
      <c r="AF2461" s="105"/>
      <c r="AG2461" s="105"/>
      <c r="AH2461" s="105"/>
      <c r="AI2461" s="105"/>
      <c r="AJ2461" s="36"/>
      <c r="AK2461" s="36"/>
    </row>
    <row r="2462" spans="30:37" ht="12.75">
      <c r="AD2462" s="36"/>
      <c r="AF2462" s="105"/>
      <c r="AG2462" s="105"/>
      <c r="AH2462" s="105"/>
      <c r="AI2462" s="105"/>
      <c r="AJ2462" s="36"/>
      <c r="AK2462" s="36"/>
    </row>
    <row r="2463" spans="30:37" ht="12.75">
      <c r="AD2463" s="36"/>
      <c r="AF2463" s="105"/>
      <c r="AG2463" s="105"/>
      <c r="AH2463" s="105"/>
      <c r="AI2463" s="105"/>
      <c r="AJ2463" s="36"/>
      <c r="AK2463" s="36"/>
    </row>
    <row r="2464" spans="30:37" ht="12.75">
      <c r="AD2464" s="36"/>
      <c r="AF2464" s="105"/>
      <c r="AG2464" s="105"/>
      <c r="AH2464" s="105"/>
      <c r="AI2464" s="105"/>
      <c r="AJ2464" s="36"/>
      <c r="AK2464" s="36"/>
    </row>
    <row r="2465" spans="30:37" ht="12.75">
      <c r="AD2465" s="36"/>
      <c r="AF2465" s="105"/>
      <c r="AG2465" s="105"/>
      <c r="AH2465" s="105"/>
      <c r="AI2465" s="105"/>
      <c r="AJ2465" s="36"/>
      <c r="AK2465" s="36"/>
    </row>
    <row r="2466" spans="30:37" ht="12.75">
      <c r="AD2466" s="36"/>
      <c r="AF2466" s="105"/>
      <c r="AG2466" s="105"/>
      <c r="AH2466" s="105"/>
      <c r="AI2466" s="105"/>
      <c r="AJ2466" s="36"/>
      <c r="AK2466" s="36"/>
    </row>
    <row r="2467" spans="30:37" ht="12.75">
      <c r="AD2467" s="36"/>
      <c r="AF2467" s="105"/>
      <c r="AG2467" s="105"/>
      <c r="AH2467" s="105"/>
      <c r="AI2467" s="105"/>
      <c r="AJ2467" s="36"/>
      <c r="AK2467" s="36"/>
    </row>
    <row r="2468" spans="30:37" ht="12.75">
      <c r="AD2468" s="36"/>
      <c r="AF2468" s="105"/>
      <c r="AG2468" s="105"/>
      <c r="AH2468" s="105"/>
      <c r="AI2468" s="105"/>
      <c r="AJ2468" s="36"/>
      <c r="AK2468" s="36"/>
    </row>
    <row r="2469" spans="30:37" ht="12.75">
      <c r="AD2469" s="36"/>
      <c r="AF2469" s="105"/>
      <c r="AG2469" s="105"/>
      <c r="AH2469" s="105"/>
      <c r="AI2469" s="105"/>
      <c r="AJ2469" s="36"/>
      <c r="AK2469" s="36"/>
    </row>
    <row r="2470" spans="30:37" ht="12.75">
      <c r="AD2470" s="36"/>
      <c r="AF2470" s="105"/>
      <c r="AG2470" s="105"/>
      <c r="AH2470" s="105"/>
      <c r="AI2470" s="105"/>
      <c r="AJ2470" s="36"/>
      <c r="AK2470" s="36"/>
    </row>
    <row r="2471" spans="30:37" ht="12.75">
      <c r="AD2471" s="36"/>
      <c r="AF2471" s="105"/>
      <c r="AG2471" s="105"/>
      <c r="AH2471" s="105"/>
      <c r="AI2471" s="105"/>
      <c r="AJ2471" s="36"/>
      <c r="AK2471" s="36"/>
    </row>
    <row r="2472" spans="30:37" ht="12.75">
      <c r="AD2472" s="36"/>
      <c r="AF2472" s="105"/>
      <c r="AG2472" s="105"/>
      <c r="AH2472" s="105"/>
      <c r="AI2472" s="105"/>
      <c r="AJ2472" s="36"/>
      <c r="AK2472" s="36"/>
    </row>
    <row r="2473" spans="30:37" ht="12.75">
      <c r="AD2473" s="36"/>
      <c r="AF2473" s="105"/>
      <c r="AG2473" s="105"/>
      <c r="AH2473" s="105"/>
      <c r="AI2473" s="105"/>
      <c r="AJ2473" s="36"/>
      <c r="AK2473" s="36"/>
    </row>
    <row r="2474" spans="30:37" ht="12.75">
      <c r="AD2474" s="36"/>
      <c r="AF2474" s="105"/>
      <c r="AG2474" s="105"/>
      <c r="AH2474" s="105"/>
      <c r="AI2474" s="105"/>
      <c r="AJ2474" s="36"/>
      <c r="AK2474" s="36"/>
    </row>
    <row r="2475" spans="30:37" ht="12.75">
      <c r="AD2475" s="36"/>
      <c r="AF2475" s="105"/>
      <c r="AG2475" s="105"/>
      <c r="AH2475" s="105"/>
      <c r="AI2475" s="105"/>
      <c r="AJ2475" s="36"/>
      <c r="AK2475" s="36"/>
    </row>
    <row r="2476" spans="30:37" ht="12.75">
      <c r="AD2476" s="36"/>
      <c r="AF2476" s="105"/>
      <c r="AG2476" s="105"/>
      <c r="AH2476" s="105"/>
      <c r="AI2476" s="105"/>
      <c r="AJ2476" s="36"/>
      <c r="AK2476" s="36"/>
    </row>
    <row r="2477" spans="30:37" ht="12.75">
      <c r="AD2477" s="36"/>
      <c r="AF2477" s="105"/>
      <c r="AG2477" s="105"/>
      <c r="AH2477" s="105"/>
      <c r="AI2477" s="105"/>
      <c r="AJ2477" s="36"/>
      <c r="AK2477" s="36"/>
    </row>
    <row r="2478" spans="30:37" ht="12.75">
      <c r="AD2478" s="36"/>
      <c r="AF2478" s="105"/>
      <c r="AG2478" s="105"/>
      <c r="AH2478" s="105"/>
      <c r="AI2478" s="105"/>
      <c r="AJ2478" s="36"/>
      <c r="AK2478" s="36"/>
    </row>
    <row r="2479" spans="30:37" ht="12.75">
      <c r="AD2479" s="36"/>
      <c r="AF2479" s="105"/>
      <c r="AG2479" s="105"/>
      <c r="AH2479" s="105"/>
      <c r="AI2479" s="105"/>
      <c r="AJ2479" s="36"/>
      <c r="AK2479" s="36"/>
    </row>
    <row r="2480" spans="30:37" ht="12.75">
      <c r="AD2480" s="36"/>
      <c r="AF2480" s="105"/>
      <c r="AG2480" s="105"/>
      <c r="AH2480" s="105"/>
      <c r="AI2480" s="105"/>
      <c r="AJ2480" s="36"/>
      <c r="AK2480" s="36"/>
    </row>
    <row r="2481" spans="30:37" ht="12.75">
      <c r="AD2481" s="36"/>
      <c r="AF2481" s="105"/>
      <c r="AG2481" s="105"/>
      <c r="AH2481" s="105"/>
      <c r="AI2481" s="105"/>
      <c r="AJ2481" s="36"/>
      <c r="AK2481" s="36"/>
    </row>
    <row r="2482" spans="30:37" ht="12.75">
      <c r="AD2482" s="36"/>
      <c r="AF2482" s="105"/>
      <c r="AG2482" s="105"/>
      <c r="AH2482" s="105"/>
      <c r="AI2482" s="105"/>
      <c r="AJ2482" s="36"/>
      <c r="AK2482" s="36"/>
    </row>
    <row r="2483" spans="30:37" ht="12.75">
      <c r="AD2483" s="36"/>
      <c r="AF2483" s="105"/>
      <c r="AG2483" s="105"/>
      <c r="AH2483" s="105"/>
      <c r="AI2483" s="105"/>
      <c r="AJ2483" s="36"/>
      <c r="AK2483" s="36"/>
    </row>
    <row r="2484" spans="30:37" ht="12.75">
      <c r="AD2484" s="36"/>
      <c r="AF2484" s="105"/>
      <c r="AG2484" s="105"/>
      <c r="AH2484" s="105"/>
      <c r="AI2484" s="105"/>
      <c r="AJ2484" s="36"/>
      <c r="AK2484" s="36"/>
    </row>
    <row r="2485" spans="30:37" ht="12.75">
      <c r="AD2485" s="36"/>
      <c r="AF2485" s="105"/>
      <c r="AG2485" s="105"/>
      <c r="AH2485" s="105"/>
      <c r="AI2485" s="105"/>
      <c r="AJ2485" s="36"/>
      <c r="AK2485" s="36"/>
    </row>
    <row r="2486" spans="30:37" ht="12.75">
      <c r="AD2486" s="36"/>
      <c r="AF2486" s="105"/>
      <c r="AG2486" s="105"/>
      <c r="AH2486" s="105"/>
      <c r="AI2486" s="105"/>
      <c r="AJ2486" s="36"/>
      <c r="AK2486" s="36"/>
    </row>
    <row r="2487" spans="30:37" ht="12.75">
      <c r="AD2487" s="36"/>
      <c r="AF2487" s="105"/>
      <c r="AG2487" s="105"/>
      <c r="AH2487" s="105"/>
      <c r="AI2487" s="105"/>
      <c r="AJ2487" s="36"/>
      <c r="AK2487" s="36"/>
    </row>
    <row r="2488" spans="30:37" ht="12.75">
      <c r="AD2488" s="36"/>
      <c r="AF2488" s="105"/>
      <c r="AG2488" s="105"/>
      <c r="AH2488" s="105"/>
      <c r="AI2488" s="105"/>
      <c r="AJ2488" s="36"/>
      <c r="AK2488" s="36"/>
    </row>
    <row r="2489" spans="30:37" ht="12.75">
      <c r="AD2489" s="36"/>
      <c r="AF2489" s="105"/>
      <c r="AG2489" s="105"/>
      <c r="AH2489" s="105"/>
      <c r="AI2489" s="105"/>
      <c r="AJ2489" s="36"/>
      <c r="AK2489" s="36"/>
    </row>
    <row r="2490" spans="30:37" ht="12.75">
      <c r="AD2490" s="36"/>
      <c r="AF2490" s="105"/>
      <c r="AG2490" s="105"/>
      <c r="AH2490" s="105"/>
      <c r="AI2490" s="105"/>
      <c r="AJ2490" s="36"/>
      <c r="AK2490" s="36"/>
    </row>
    <row r="2491" spans="30:37" ht="12.75">
      <c r="AD2491" s="36"/>
      <c r="AF2491" s="105"/>
      <c r="AG2491" s="105"/>
      <c r="AH2491" s="105"/>
      <c r="AI2491" s="105"/>
      <c r="AJ2491" s="36"/>
      <c r="AK2491" s="36"/>
    </row>
    <row r="2492" spans="30:37" ht="12.75">
      <c r="AD2492" s="36"/>
      <c r="AF2492" s="105"/>
      <c r="AG2492" s="105"/>
      <c r="AH2492" s="105"/>
      <c r="AI2492" s="105"/>
      <c r="AJ2492" s="36"/>
      <c r="AK2492" s="36"/>
    </row>
    <row r="2493" spans="30:37" ht="12.75">
      <c r="AD2493" s="36"/>
      <c r="AF2493" s="105"/>
      <c r="AG2493" s="105"/>
      <c r="AH2493" s="105"/>
      <c r="AI2493" s="105"/>
      <c r="AJ2493" s="36"/>
      <c r="AK2493" s="36"/>
    </row>
    <row r="2494" spans="30:37" ht="12.75">
      <c r="AD2494" s="36"/>
      <c r="AF2494" s="105"/>
      <c r="AG2494" s="105"/>
      <c r="AH2494" s="105"/>
      <c r="AI2494" s="105"/>
      <c r="AJ2494" s="36"/>
      <c r="AK2494" s="36"/>
    </row>
    <row r="2495" spans="30:37" ht="12.75">
      <c r="AD2495" s="36"/>
      <c r="AF2495" s="105"/>
      <c r="AG2495" s="105"/>
      <c r="AH2495" s="105"/>
      <c r="AI2495" s="105"/>
      <c r="AJ2495" s="36"/>
      <c r="AK2495" s="36"/>
    </row>
    <row r="2496" spans="30:37" ht="12.75">
      <c r="AD2496" s="36"/>
      <c r="AF2496" s="105"/>
      <c r="AG2496" s="105"/>
      <c r="AH2496" s="105"/>
      <c r="AI2496" s="105"/>
      <c r="AJ2496" s="36"/>
      <c r="AK2496" s="36"/>
    </row>
    <row r="2497" spans="30:37" ht="12.75">
      <c r="AD2497" s="36"/>
      <c r="AF2497" s="105"/>
      <c r="AG2497" s="105"/>
      <c r="AH2497" s="105"/>
      <c r="AI2497" s="105"/>
      <c r="AJ2497" s="36"/>
      <c r="AK2497" s="36"/>
    </row>
    <row r="2498" spans="30:37" ht="12.75">
      <c r="AD2498" s="36"/>
      <c r="AF2498" s="105"/>
      <c r="AG2498" s="105"/>
      <c r="AH2498" s="105"/>
      <c r="AI2498" s="105"/>
      <c r="AJ2498" s="36"/>
      <c r="AK2498" s="36"/>
    </row>
    <row r="2499" spans="30:37" ht="12.75">
      <c r="AD2499" s="36"/>
      <c r="AF2499" s="105"/>
      <c r="AG2499" s="105"/>
      <c r="AH2499" s="105"/>
      <c r="AI2499" s="105"/>
      <c r="AJ2499" s="36"/>
      <c r="AK2499" s="36"/>
    </row>
    <row r="2500" spans="30:37" ht="12.75">
      <c r="AD2500" s="36"/>
      <c r="AF2500" s="105"/>
      <c r="AG2500" s="105"/>
      <c r="AH2500" s="105"/>
      <c r="AI2500" s="105"/>
      <c r="AJ2500" s="36"/>
      <c r="AK2500" s="36"/>
    </row>
    <row r="2501" spans="30:37" ht="12.75">
      <c r="AD2501" s="36"/>
      <c r="AF2501" s="105"/>
      <c r="AG2501" s="105"/>
      <c r="AH2501" s="105"/>
      <c r="AI2501" s="105"/>
      <c r="AJ2501" s="36"/>
      <c r="AK2501" s="36"/>
    </row>
    <row r="2502" spans="30:37" ht="12.75">
      <c r="AD2502" s="36"/>
      <c r="AF2502" s="105"/>
      <c r="AG2502" s="105"/>
      <c r="AH2502" s="105"/>
      <c r="AI2502" s="105"/>
      <c r="AJ2502" s="36"/>
      <c r="AK2502" s="36"/>
    </row>
    <row r="2503" spans="30:37" ht="12.75">
      <c r="AD2503" s="36"/>
      <c r="AF2503" s="105"/>
      <c r="AG2503" s="105"/>
      <c r="AH2503" s="105"/>
      <c r="AI2503" s="105"/>
      <c r="AJ2503" s="36"/>
      <c r="AK2503" s="36"/>
    </row>
    <row r="2504" spans="30:37" ht="12.75">
      <c r="AD2504" s="36"/>
      <c r="AF2504" s="105"/>
      <c r="AG2504" s="105"/>
      <c r="AH2504" s="105"/>
      <c r="AI2504" s="105"/>
      <c r="AJ2504" s="36"/>
      <c r="AK2504" s="36"/>
    </row>
    <row r="2505" spans="30:37" ht="12.75">
      <c r="AD2505" s="36"/>
      <c r="AF2505" s="105"/>
      <c r="AG2505" s="105"/>
      <c r="AH2505" s="105"/>
      <c r="AI2505" s="105"/>
      <c r="AJ2505" s="36"/>
      <c r="AK2505" s="36"/>
    </row>
    <row r="2506" spans="30:37" ht="12.75">
      <c r="AD2506" s="36"/>
      <c r="AF2506" s="105"/>
      <c r="AG2506" s="105"/>
      <c r="AH2506" s="105"/>
      <c r="AI2506" s="105"/>
      <c r="AJ2506" s="36"/>
      <c r="AK2506" s="36"/>
    </row>
    <row r="2507" spans="30:37" ht="12.75">
      <c r="AD2507" s="36"/>
      <c r="AF2507" s="105"/>
      <c r="AG2507" s="105"/>
      <c r="AH2507" s="105"/>
      <c r="AI2507" s="105"/>
      <c r="AJ2507" s="36"/>
      <c r="AK2507" s="36"/>
    </row>
    <row r="2508" spans="30:37" ht="12.75">
      <c r="AD2508" s="36"/>
      <c r="AF2508" s="105"/>
      <c r="AG2508" s="105"/>
      <c r="AH2508" s="105"/>
      <c r="AI2508" s="105"/>
      <c r="AJ2508" s="36"/>
      <c r="AK2508" s="36"/>
    </row>
    <row r="2509" spans="30:37" ht="12.75">
      <c r="AD2509" s="36"/>
      <c r="AF2509" s="105"/>
      <c r="AG2509" s="105"/>
      <c r="AH2509" s="105"/>
      <c r="AI2509" s="105"/>
      <c r="AJ2509" s="36"/>
      <c r="AK2509" s="36"/>
    </row>
    <row r="2510" spans="30:37" ht="12.75">
      <c r="AD2510" s="36"/>
      <c r="AF2510" s="105"/>
      <c r="AG2510" s="105"/>
      <c r="AH2510" s="105"/>
      <c r="AI2510" s="105"/>
      <c r="AJ2510" s="36"/>
      <c r="AK2510" s="36"/>
    </row>
    <row r="2511" spans="30:37" ht="12.75">
      <c r="AD2511" s="36"/>
      <c r="AF2511" s="105"/>
      <c r="AG2511" s="105"/>
      <c r="AH2511" s="105"/>
      <c r="AI2511" s="105"/>
      <c r="AJ2511" s="36"/>
      <c r="AK2511" s="36"/>
    </row>
    <row r="2512" spans="30:37" ht="12.75">
      <c r="AD2512" s="36"/>
      <c r="AF2512" s="105"/>
      <c r="AG2512" s="105"/>
      <c r="AH2512" s="105"/>
      <c r="AI2512" s="105"/>
      <c r="AJ2512" s="36"/>
      <c r="AK2512" s="36"/>
    </row>
    <row r="2513" spans="30:37" ht="12.75">
      <c r="AD2513" s="36"/>
      <c r="AF2513" s="105"/>
      <c r="AG2513" s="105"/>
      <c r="AH2513" s="105"/>
      <c r="AI2513" s="105"/>
      <c r="AJ2513" s="36"/>
      <c r="AK2513" s="36"/>
    </row>
    <row r="2514" spans="30:37" ht="12.75">
      <c r="AD2514" s="36"/>
      <c r="AF2514" s="105"/>
      <c r="AG2514" s="105"/>
      <c r="AH2514" s="105"/>
      <c r="AI2514" s="105"/>
      <c r="AJ2514" s="36"/>
      <c r="AK2514" s="36"/>
    </row>
    <row r="2515" spans="30:37" ht="12.75">
      <c r="AD2515" s="36"/>
      <c r="AF2515" s="105"/>
      <c r="AG2515" s="105"/>
      <c r="AH2515" s="105"/>
      <c r="AI2515" s="105"/>
      <c r="AJ2515" s="36"/>
      <c r="AK2515" s="36"/>
    </row>
    <row r="2516" spans="30:37" ht="12.75">
      <c r="AD2516" s="36"/>
      <c r="AF2516" s="105"/>
      <c r="AG2516" s="105"/>
      <c r="AH2516" s="105"/>
      <c r="AI2516" s="105"/>
      <c r="AJ2516" s="36"/>
      <c r="AK2516" s="36"/>
    </row>
    <row r="2517" spans="30:37" ht="12.75">
      <c r="AD2517" s="36"/>
      <c r="AF2517" s="105"/>
      <c r="AG2517" s="105"/>
      <c r="AH2517" s="105"/>
      <c r="AI2517" s="105"/>
      <c r="AJ2517" s="36"/>
      <c r="AK2517" s="36"/>
    </row>
    <row r="2518" spans="30:37" ht="12.75">
      <c r="AD2518" s="36"/>
      <c r="AF2518" s="105"/>
      <c r="AG2518" s="105"/>
      <c r="AH2518" s="105"/>
      <c r="AI2518" s="105"/>
      <c r="AJ2518" s="36"/>
      <c r="AK2518" s="36"/>
    </row>
    <row r="2519" spans="30:37" ht="12.75">
      <c r="AD2519" s="36"/>
      <c r="AF2519" s="105"/>
      <c r="AG2519" s="105"/>
      <c r="AH2519" s="105"/>
      <c r="AI2519" s="105"/>
      <c r="AJ2519" s="36"/>
      <c r="AK2519" s="36"/>
    </row>
    <row r="2520" spans="30:37" ht="12.75">
      <c r="AD2520" s="36"/>
      <c r="AF2520" s="105"/>
      <c r="AG2520" s="105"/>
      <c r="AH2520" s="105"/>
      <c r="AI2520" s="105"/>
      <c r="AJ2520" s="36"/>
      <c r="AK2520" s="36"/>
    </row>
    <row r="2521" spans="30:37" ht="12.75">
      <c r="AD2521" s="36"/>
      <c r="AF2521" s="105"/>
      <c r="AG2521" s="105"/>
      <c r="AH2521" s="105"/>
      <c r="AI2521" s="105"/>
      <c r="AJ2521" s="36"/>
      <c r="AK2521" s="36"/>
    </row>
    <row r="2522" spans="30:37" ht="12.75">
      <c r="AD2522" s="36"/>
      <c r="AF2522" s="105"/>
      <c r="AG2522" s="105"/>
      <c r="AH2522" s="105"/>
      <c r="AI2522" s="105"/>
      <c r="AJ2522" s="36"/>
      <c r="AK2522" s="36"/>
    </row>
    <row r="2523" spans="30:37" ht="12.75">
      <c r="AD2523" s="36"/>
      <c r="AF2523" s="105"/>
      <c r="AG2523" s="105"/>
      <c r="AH2523" s="105"/>
      <c r="AI2523" s="105"/>
      <c r="AJ2523" s="36"/>
      <c r="AK2523" s="36"/>
    </row>
    <row r="2524" spans="30:37" ht="12.75">
      <c r="AD2524" s="36"/>
      <c r="AF2524" s="105"/>
      <c r="AG2524" s="105"/>
      <c r="AH2524" s="105"/>
      <c r="AI2524" s="105"/>
      <c r="AJ2524" s="36"/>
      <c r="AK2524" s="36"/>
    </row>
    <row r="2525" spans="30:37" ht="12.75">
      <c r="AD2525" s="36"/>
      <c r="AF2525" s="105"/>
      <c r="AG2525" s="105"/>
      <c r="AH2525" s="105"/>
      <c r="AI2525" s="105"/>
      <c r="AJ2525" s="36"/>
      <c r="AK2525" s="36"/>
    </row>
    <row r="2526" spans="30:37" ht="12.75">
      <c r="AD2526" s="36"/>
      <c r="AF2526" s="105"/>
      <c r="AG2526" s="105"/>
      <c r="AH2526" s="105"/>
      <c r="AI2526" s="105"/>
      <c r="AJ2526" s="36"/>
      <c r="AK2526" s="36"/>
    </row>
    <row r="2527" spans="30:37" ht="12.75">
      <c r="AD2527" s="36"/>
      <c r="AF2527" s="105"/>
      <c r="AG2527" s="105"/>
      <c r="AH2527" s="105"/>
      <c r="AI2527" s="105"/>
      <c r="AJ2527" s="36"/>
      <c r="AK2527" s="36"/>
    </row>
    <row r="2528" spans="30:37" ht="12.75">
      <c r="AD2528" s="36"/>
      <c r="AF2528" s="105"/>
      <c r="AG2528" s="105"/>
      <c r="AH2528" s="105"/>
      <c r="AI2528" s="105"/>
      <c r="AJ2528" s="36"/>
      <c r="AK2528" s="36"/>
    </row>
    <row r="2529" spans="30:37" ht="12.75">
      <c r="AD2529" s="36"/>
      <c r="AF2529" s="105"/>
      <c r="AG2529" s="105"/>
      <c r="AH2529" s="105"/>
      <c r="AI2529" s="105"/>
      <c r="AJ2529" s="36"/>
      <c r="AK2529" s="36"/>
    </row>
    <row r="2530" spans="30:37" ht="12.75">
      <c r="AD2530" s="36"/>
      <c r="AF2530" s="105"/>
      <c r="AG2530" s="105"/>
      <c r="AH2530" s="105"/>
      <c r="AI2530" s="105"/>
      <c r="AJ2530" s="36"/>
      <c r="AK2530" s="36"/>
    </row>
    <row r="2531" spans="30:37" ht="12.75">
      <c r="AD2531" s="36"/>
      <c r="AF2531" s="105"/>
      <c r="AG2531" s="105"/>
      <c r="AH2531" s="105"/>
      <c r="AI2531" s="105"/>
      <c r="AJ2531" s="36"/>
      <c r="AK2531" s="36"/>
    </row>
    <row r="2532" spans="30:37" ht="12.75">
      <c r="AD2532" s="36"/>
      <c r="AF2532" s="105"/>
      <c r="AG2532" s="105"/>
      <c r="AH2532" s="105"/>
      <c r="AI2532" s="105"/>
      <c r="AJ2532" s="36"/>
      <c r="AK2532" s="36"/>
    </row>
    <row r="2533" spans="30:37" ht="12.75">
      <c r="AD2533" s="36"/>
      <c r="AF2533" s="105"/>
      <c r="AG2533" s="105"/>
      <c r="AH2533" s="105"/>
      <c r="AI2533" s="105"/>
      <c r="AJ2533" s="36"/>
      <c r="AK2533" s="36"/>
    </row>
    <row r="2534" spans="30:37" ht="12.75">
      <c r="AD2534" s="36"/>
      <c r="AF2534" s="105"/>
      <c r="AG2534" s="105"/>
      <c r="AH2534" s="105"/>
      <c r="AI2534" s="105"/>
      <c r="AJ2534" s="36"/>
      <c r="AK2534" s="36"/>
    </row>
    <row r="2535" spans="30:37" ht="12.75">
      <c r="AD2535" s="36"/>
      <c r="AF2535" s="105"/>
      <c r="AG2535" s="105"/>
      <c r="AH2535" s="105"/>
      <c r="AI2535" s="105"/>
      <c r="AJ2535" s="36"/>
      <c r="AK2535" s="36"/>
    </row>
    <row r="2536" spans="30:37" ht="12.75">
      <c r="AD2536" s="36"/>
      <c r="AF2536" s="105"/>
      <c r="AG2536" s="105"/>
      <c r="AH2536" s="105"/>
      <c r="AI2536" s="105"/>
      <c r="AJ2536" s="36"/>
      <c r="AK2536" s="36"/>
    </row>
    <row r="2537" spans="30:37" ht="12.75">
      <c r="AD2537" s="36"/>
      <c r="AF2537" s="105"/>
      <c r="AG2537" s="105"/>
      <c r="AH2537" s="105"/>
      <c r="AI2537" s="105"/>
      <c r="AJ2537" s="36"/>
      <c r="AK2537" s="36"/>
    </row>
    <row r="2538" spans="30:37" ht="12.75">
      <c r="AD2538" s="36"/>
      <c r="AF2538" s="105"/>
      <c r="AG2538" s="105"/>
      <c r="AH2538" s="105"/>
      <c r="AI2538" s="105"/>
      <c r="AJ2538" s="36"/>
      <c r="AK2538" s="36"/>
    </row>
    <row r="2539" spans="30:37" ht="12.75">
      <c r="AD2539" s="36"/>
      <c r="AF2539" s="105"/>
      <c r="AG2539" s="105"/>
      <c r="AH2539" s="105"/>
      <c r="AI2539" s="105"/>
      <c r="AJ2539" s="36"/>
      <c r="AK2539" s="36"/>
    </row>
    <row r="2540" spans="30:37" ht="12.75">
      <c r="AD2540" s="36"/>
      <c r="AF2540" s="105"/>
      <c r="AG2540" s="105"/>
      <c r="AH2540" s="105"/>
      <c r="AI2540" s="105"/>
      <c r="AJ2540" s="36"/>
      <c r="AK2540" s="36"/>
    </row>
    <row r="2541" spans="30:37" ht="12.75">
      <c r="AD2541" s="36"/>
      <c r="AF2541" s="105"/>
      <c r="AG2541" s="105"/>
      <c r="AH2541" s="105"/>
      <c r="AI2541" s="105"/>
      <c r="AJ2541" s="36"/>
      <c r="AK2541" s="36"/>
    </row>
    <row r="2542" spans="30:37" ht="12.75">
      <c r="AD2542" s="36"/>
      <c r="AF2542" s="105"/>
      <c r="AG2542" s="105"/>
      <c r="AH2542" s="105"/>
      <c r="AI2542" s="105"/>
      <c r="AJ2542" s="36"/>
      <c r="AK2542" s="36"/>
    </row>
    <row r="2543" spans="30:37" ht="12.75">
      <c r="AD2543" s="36"/>
      <c r="AF2543" s="105"/>
      <c r="AG2543" s="105"/>
      <c r="AH2543" s="105"/>
      <c r="AI2543" s="105"/>
      <c r="AJ2543" s="36"/>
      <c r="AK2543" s="36"/>
    </row>
    <row r="2544" spans="30:37" ht="12.75">
      <c r="AD2544" s="36"/>
      <c r="AF2544" s="105"/>
      <c r="AG2544" s="105"/>
      <c r="AH2544" s="105"/>
      <c r="AI2544" s="105"/>
      <c r="AJ2544" s="36"/>
      <c r="AK2544" s="36"/>
    </row>
    <row r="2545" spans="30:37" ht="12.75">
      <c r="AD2545" s="36"/>
      <c r="AF2545" s="105"/>
      <c r="AG2545" s="105"/>
      <c r="AH2545" s="105"/>
      <c r="AI2545" s="105"/>
      <c r="AJ2545" s="36"/>
      <c r="AK2545" s="36"/>
    </row>
    <row r="2546" spans="30:37" ht="12.75">
      <c r="AD2546" s="36"/>
      <c r="AF2546" s="105"/>
      <c r="AG2546" s="105"/>
      <c r="AH2546" s="105"/>
      <c r="AI2546" s="105"/>
      <c r="AJ2546" s="36"/>
      <c r="AK2546" s="36"/>
    </row>
    <row r="2547" spans="30:37" ht="12.75">
      <c r="AD2547" s="36"/>
      <c r="AF2547" s="105"/>
      <c r="AG2547" s="105"/>
      <c r="AH2547" s="105"/>
      <c r="AI2547" s="105"/>
      <c r="AJ2547" s="36"/>
      <c r="AK2547" s="36"/>
    </row>
    <row r="2548" spans="30:37" ht="12.75">
      <c r="AD2548" s="36"/>
      <c r="AF2548" s="105"/>
      <c r="AG2548" s="105"/>
      <c r="AH2548" s="105"/>
      <c r="AI2548" s="105"/>
      <c r="AJ2548" s="36"/>
      <c r="AK2548" s="36"/>
    </row>
    <row r="2549" spans="30:37" ht="12.75">
      <c r="AD2549" s="36"/>
      <c r="AF2549" s="105"/>
      <c r="AG2549" s="105"/>
      <c r="AH2549" s="105"/>
      <c r="AI2549" s="105"/>
      <c r="AJ2549" s="36"/>
      <c r="AK2549" s="36"/>
    </row>
    <row r="2550" spans="30:37" ht="12.75">
      <c r="AD2550" s="36"/>
      <c r="AF2550" s="105"/>
      <c r="AG2550" s="105"/>
      <c r="AH2550" s="105"/>
      <c r="AI2550" s="105"/>
      <c r="AJ2550" s="36"/>
      <c r="AK2550" s="36"/>
    </row>
    <row r="2551" spans="30:37" ht="12.75">
      <c r="AD2551" s="36"/>
      <c r="AF2551" s="105"/>
      <c r="AG2551" s="105"/>
      <c r="AH2551" s="105"/>
      <c r="AI2551" s="105"/>
      <c r="AJ2551" s="36"/>
      <c r="AK2551" s="36"/>
    </row>
    <row r="2552" spans="30:37" ht="12.75">
      <c r="AD2552" s="36"/>
      <c r="AF2552" s="105"/>
      <c r="AG2552" s="105"/>
      <c r="AH2552" s="105"/>
      <c r="AI2552" s="105"/>
      <c r="AJ2552" s="36"/>
      <c r="AK2552" s="36"/>
    </row>
    <row r="2553" spans="30:37" ht="12.75">
      <c r="AD2553" s="36"/>
      <c r="AF2553" s="105"/>
      <c r="AG2553" s="105"/>
      <c r="AH2553" s="105"/>
      <c r="AI2553" s="105"/>
      <c r="AJ2553" s="36"/>
      <c r="AK2553" s="36"/>
    </row>
    <row r="2554" spans="30:37" ht="12.75">
      <c r="AD2554" s="36"/>
      <c r="AF2554" s="105"/>
      <c r="AG2554" s="105"/>
      <c r="AH2554" s="105"/>
      <c r="AI2554" s="105"/>
      <c r="AJ2554" s="36"/>
      <c r="AK2554" s="36"/>
    </row>
    <row r="2555" spans="30:37" ht="12.75">
      <c r="AD2555" s="36"/>
      <c r="AF2555" s="105"/>
      <c r="AG2555" s="105"/>
      <c r="AH2555" s="105"/>
      <c r="AI2555" s="105"/>
      <c r="AJ2555" s="36"/>
      <c r="AK2555" s="36"/>
    </row>
    <row r="2556" spans="30:37" ht="12.75">
      <c r="AD2556" s="36"/>
      <c r="AF2556" s="105"/>
      <c r="AG2556" s="105"/>
      <c r="AH2556" s="105"/>
      <c r="AI2556" s="105"/>
      <c r="AJ2556" s="36"/>
      <c r="AK2556" s="36"/>
    </row>
    <row r="2557" spans="30:37" ht="12.75">
      <c r="AD2557" s="36"/>
      <c r="AF2557" s="105"/>
      <c r="AG2557" s="105"/>
      <c r="AH2557" s="105"/>
      <c r="AI2557" s="105"/>
      <c r="AJ2557" s="36"/>
      <c r="AK2557" s="36"/>
    </row>
    <row r="2558" spans="30:37" ht="12.75">
      <c r="AD2558" s="36"/>
      <c r="AF2558" s="105"/>
      <c r="AG2558" s="105"/>
      <c r="AH2558" s="105"/>
      <c r="AI2558" s="105"/>
      <c r="AJ2558" s="36"/>
      <c r="AK2558" s="36"/>
    </row>
    <row r="2559" spans="30:37" ht="12.75">
      <c r="AD2559" s="36"/>
      <c r="AF2559" s="105"/>
      <c r="AG2559" s="105"/>
      <c r="AH2559" s="105"/>
      <c r="AI2559" s="105"/>
      <c r="AJ2559" s="36"/>
      <c r="AK2559" s="36"/>
    </row>
    <row r="2560" spans="30:37" ht="12.75">
      <c r="AD2560" s="36"/>
      <c r="AF2560" s="105"/>
      <c r="AG2560" s="105"/>
      <c r="AH2560" s="105"/>
      <c r="AI2560" s="105"/>
      <c r="AJ2560" s="36"/>
      <c r="AK2560" s="36"/>
    </row>
    <row r="2561" spans="30:37" ht="12.75">
      <c r="AD2561" s="36"/>
      <c r="AF2561" s="105"/>
      <c r="AG2561" s="105"/>
      <c r="AH2561" s="105"/>
      <c r="AI2561" s="105"/>
      <c r="AJ2561" s="36"/>
      <c r="AK2561" s="36"/>
    </row>
    <row r="2562" spans="30:37" ht="12.75">
      <c r="AD2562" s="36"/>
      <c r="AF2562" s="105"/>
      <c r="AG2562" s="105"/>
      <c r="AH2562" s="105"/>
      <c r="AI2562" s="105"/>
      <c r="AJ2562" s="36"/>
      <c r="AK2562" s="36"/>
    </row>
    <row r="2563" spans="30:37" ht="12.75">
      <c r="AD2563" s="36"/>
      <c r="AF2563" s="105"/>
      <c r="AG2563" s="105"/>
      <c r="AH2563" s="105"/>
      <c r="AI2563" s="105"/>
      <c r="AJ2563" s="36"/>
      <c r="AK2563" s="36"/>
    </row>
    <row r="2564" spans="30:37" ht="12.75">
      <c r="AD2564" s="36"/>
      <c r="AF2564" s="105"/>
      <c r="AG2564" s="105"/>
      <c r="AH2564" s="105"/>
      <c r="AI2564" s="105"/>
      <c r="AJ2564" s="36"/>
      <c r="AK2564" s="36"/>
    </row>
    <row r="2565" spans="30:37" ht="12.75">
      <c r="AD2565" s="36"/>
      <c r="AF2565" s="105"/>
      <c r="AG2565" s="105"/>
      <c r="AH2565" s="105"/>
      <c r="AI2565" s="105"/>
      <c r="AJ2565" s="36"/>
      <c r="AK2565" s="36"/>
    </row>
    <row r="2566" spans="30:37" ht="12.75">
      <c r="AD2566" s="36"/>
      <c r="AF2566" s="105"/>
      <c r="AG2566" s="105"/>
      <c r="AH2566" s="105"/>
      <c r="AI2566" s="105"/>
      <c r="AJ2566" s="36"/>
      <c r="AK2566" s="36"/>
    </row>
    <row r="2567" spans="30:37" ht="12.75">
      <c r="AD2567" s="36"/>
      <c r="AF2567" s="105"/>
      <c r="AG2567" s="105"/>
      <c r="AH2567" s="105"/>
      <c r="AI2567" s="105"/>
      <c r="AJ2567" s="36"/>
      <c r="AK2567" s="36"/>
    </row>
    <row r="2568" spans="30:37" ht="12.75">
      <c r="AD2568" s="36"/>
      <c r="AF2568" s="105"/>
      <c r="AG2568" s="105"/>
      <c r="AH2568" s="105"/>
      <c r="AI2568" s="105"/>
      <c r="AJ2568" s="36"/>
      <c r="AK2568" s="36"/>
    </row>
    <row r="2569" spans="30:37" ht="12.75">
      <c r="AD2569" s="36"/>
      <c r="AF2569" s="105"/>
      <c r="AG2569" s="105"/>
      <c r="AH2569" s="105"/>
      <c r="AI2569" s="105"/>
      <c r="AJ2569" s="36"/>
      <c r="AK2569" s="36"/>
    </row>
    <row r="2570" spans="30:37" ht="12.75">
      <c r="AD2570" s="36"/>
      <c r="AF2570" s="105"/>
      <c r="AG2570" s="105"/>
      <c r="AH2570" s="105"/>
      <c r="AI2570" s="105"/>
      <c r="AJ2570" s="36"/>
      <c r="AK2570" s="36"/>
    </row>
    <row r="2571" spans="30:37" ht="12.75">
      <c r="AD2571" s="36"/>
      <c r="AF2571" s="105"/>
      <c r="AG2571" s="105"/>
      <c r="AH2571" s="105"/>
      <c r="AI2571" s="105"/>
      <c r="AJ2571" s="36"/>
      <c r="AK2571" s="36"/>
    </row>
    <row r="2572" spans="30:37" ht="12.75">
      <c r="AD2572" s="36"/>
      <c r="AF2572" s="105"/>
      <c r="AG2572" s="105"/>
      <c r="AH2572" s="105"/>
      <c r="AI2572" s="105"/>
      <c r="AJ2572" s="36"/>
      <c r="AK2572" s="36"/>
    </row>
    <row r="2573" spans="30:37" ht="12.75">
      <c r="AD2573" s="36"/>
      <c r="AF2573" s="105"/>
      <c r="AG2573" s="105"/>
      <c r="AH2573" s="105"/>
      <c r="AI2573" s="105"/>
      <c r="AJ2573" s="36"/>
      <c r="AK2573" s="36"/>
    </row>
    <row r="2574" spans="30:37" ht="12.75">
      <c r="AD2574" s="36"/>
      <c r="AF2574" s="105"/>
      <c r="AG2574" s="105"/>
      <c r="AH2574" s="105"/>
      <c r="AI2574" s="105"/>
      <c r="AJ2574" s="36"/>
      <c r="AK2574" s="36"/>
    </row>
    <row r="2575" spans="30:37" ht="12.75">
      <c r="AD2575" s="36"/>
      <c r="AF2575" s="105"/>
      <c r="AG2575" s="105"/>
      <c r="AH2575" s="105"/>
      <c r="AI2575" s="105"/>
      <c r="AJ2575" s="36"/>
      <c r="AK2575" s="36"/>
    </row>
    <row r="2576" spans="30:37" ht="12.75">
      <c r="AD2576" s="36"/>
      <c r="AF2576" s="105"/>
      <c r="AG2576" s="105"/>
      <c r="AH2576" s="105"/>
      <c r="AI2576" s="105"/>
      <c r="AJ2576" s="36"/>
      <c r="AK2576" s="36"/>
    </row>
    <row r="2577" spans="30:37" ht="12.75">
      <c r="AD2577" s="36"/>
      <c r="AF2577" s="105"/>
      <c r="AG2577" s="105"/>
      <c r="AH2577" s="105"/>
      <c r="AI2577" s="105"/>
      <c r="AJ2577" s="36"/>
      <c r="AK2577" s="36"/>
    </row>
    <row r="2578" spans="30:37" ht="12.75">
      <c r="AD2578" s="36"/>
      <c r="AF2578" s="105"/>
      <c r="AG2578" s="105"/>
      <c r="AH2578" s="105"/>
      <c r="AI2578" s="105"/>
      <c r="AJ2578" s="36"/>
      <c r="AK2578" s="36"/>
    </row>
    <row r="2579" spans="30:37" ht="12.75">
      <c r="AD2579" s="36"/>
      <c r="AF2579" s="105"/>
      <c r="AG2579" s="105"/>
      <c r="AH2579" s="105"/>
      <c r="AI2579" s="105"/>
      <c r="AJ2579" s="36"/>
      <c r="AK2579" s="36"/>
    </row>
    <row r="2580" spans="30:37" ht="12.75">
      <c r="AD2580" s="36"/>
      <c r="AF2580" s="105"/>
      <c r="AG2580" s="105"/>
      <c r="AH2580" s="105"/>
      <c r="AI2580" s="105"/>
      <c r="AJ2580" s="36"/>
      <c r="AK2580" s="36"/>
    </row>
    <row r="2581" spans="30:37" ht="12.75">
      <c r="AD2581" s="36"/>
      <c r="AF2581" s="105"/>
      <c r="AG2581" s="105"/>
      <c r="AH2581" s="105"/>
      <c r="AI2581" s="105"/>
      <c r="AJ2581" s="36"/>
      <c r="AK2581" s="36"/>
    </row>
    <row r="2582" spans="30:37" ht="12.75">
      <c r="AD2582" s="36"/>
      <c r="AF2582" s="105"/>
      <c r="AG2582" s="105"/>
      <c r="AH2582" s="105"/>
      <c r="AI2582" s="105"/>
      <c r="AJ2582" s="36"/>
      <c r="AK2582" s="36"/>
    </row>
    <row r="2583" spans="30:37" ht="12.75">
      <c r="AD2583" s="36"/>
      <c r="AF2583" s="105"/>
      <c r="AG2583" s="105"/>
      <c r="AH2583" s="105"/>
      <c r="AI2583" s="105"/>
      <c r="AJ2583" s="36"/>
      <c r="AK2583" s="36"/>
    </row>
    <row r="2584" spans="30:37" ht="12.75">
      <c r="AD2584" s="36"/>
      <c r="AF2584" s="105"/>
      <c r="AG2584" s="105"/>
      <c r="AH2584" s="105"/>
      <c r="AI2584" s="105"/>
      <c r="AJ2584" s="36"/>
      <c r="AK2584" s="36"/>
    </row>
    <row r="2585" spans="30:37" ht="12.75">
      <c r="AD2585" s="36"/>
      <c r="AF2585" s="105"/>
      <c r="AG2585" s="105"/>
      <c r="AH2585" s="105"/>
      <c r="AI2585" s="105"/>
      <c r="AJ2585" s="36"/>
      <c r="AK2585" s="36"/>
    </row>
    <row r="2586" spans="30:37" ht="12.75">
      <c r="AD2586" s="36"/>
      <c r="AF2586" s="105"/>
      <c r="AG2586" s="105"/>
      <c r="AH2586" s="105"/>
      <c r="AI2586" s="105"/>
      <c r="AJ2586" s="36"/>
      <c r="AK2586" s="36"/>
    </row>
    <row r="2587" spans="30:37" ht="12.75">
      <c r="AD2587" s="36"/>
      <c r="AF2587" s="105"/>
      <c r="AG2587" s="105"/>
      <c r="AH2587" s="105"/>
      <c r="AI2587" s="105"/>
      <c r="AJ2587" s="36"/>
      <c r="AK2587" s="36"/>
    </row>
    <row r="2588" spans="30:37" ht="12.75">
      <c r="AD2588" s="36"/>
      <c r="AF2588" s="105"/>
      <c r="AG2588" s="105"/>
      <c r="AH2588" s="105"/>
      <c r="AI2588" s="105"/>
      <c r="AJ2588" s="36"/>
      <c r="AK2588" s="36"/>
    </row>
    <row r="2589" spans="30:37" ht="12.75">
      <c r="AD2589" s="36"/>
      <c r="AF2589" s="105"/>
      <c r="AG2589" s="105"/>
      <c r="AH2589" s="105"/>
      <c r="AI2589" s="105"/>
      <c r="AJ2589" s="36"/>
      <c r="AK2589" s="36"/>
    </row>
    <row r="2590" spans="30:37" ht="12.75">
      <c r="AD2590" s="36"/>
      <c r="AF2590" s="105"/>
      <c r="AG2590" s="105"/>
      <c r="AH2590" s="105"/>
      <c r="AI2590" s="105"/>
      <c r="AJ2590" s="36"/>
      <c r="AK2590" s="36"/>
    </row>
    <row r="2591" spans="30:37" ht="12.75">
      <c r="AD2591" s="36"/>
      <c r="AF2591" s="105"/>
      <c r="AG2591" s="105"/>
      <c r="AH2591" s="105"/>
      <c r="AI2591" s="105"/>
      <c r="AJ2591" s="36"/>
      <c r="AK2591" s="36"/>
    </row>
    <row r="2592" spans="30:37" ht="12.75">
      <c r="AD2592" s="36"/>
      <c r="AF2592" s="105"/>
      <c r="AG2592" s="105"/>
      <c r="AH2592" s="105"/>
      <c r="AI2592" s="105"/>
      <c r="AJ2592" s="36"/>
      <c r="AK2592" s="36"/>
    </row>
    <row r="2593" spans="30:37" ht="12.75">
      <c r="AD2593" s="36"/>
      <c r="AF2593" s="105"/>
      <c r="AG2593" s="105"/>
      <c r="AH2593" s="105"/>
      <c r="AI2593" s="105"/>
      <c r="AJ2593" s="36"/>
      <c r="AK2593" s="36"/>
    </row>
    <row r="2594" spans="30:37" ht="12.75">
      <c r="AD2594" s="36"/>
      <c r="AF2594" s="105"/>
      <c r="AG2594" s="105"/>
      <c r="AH2594" s="105"/>
      <c r="AI2594" s="105"/>
      <c r="AJ2594" s="36"/>
      <c r="AK2594" s="36"/>
    </row>
    <row r="2595" spans="30:37" ht="12.75">
      <c r="AD2595" s="36"/>
      <c r="AF2595" s="105"/>
      <c r="AG2595" s="105"/>
      <c r="AH2595" s="105"/>
      <c r="AI2595" s="105"/>
      <c r="AJ2595" s="36"/>
      <c r="AK2595" s="36"/>
    </row>
    <row r="2596" spans="30:37" ht="12.75">
      <c r="AD2596" s="36"/>
      <c r="AF2596" s="105"/>
      <c r="AG2596" s="105"/>
      <c r="AH2596" s="105"/>
      <c r="AI2596" s="105"/>
      <c r="AJ2596" s="36"/>
      <c r="AK2596" s="36"/>
    </row>
    <row r="2597" spans="30:37" ht="12.75">
      <c r="AD2597" s="36"/>
      <c r="AF2597" s="105"/>
      <c r="AG2597" s="105"/>
      <c r="AH2597" s="105"/>
      <c r="AI2597" s="105"/>
      <c r="AJ2597" s="36"/>
      <c r="AK2597" s="36"/>
    </row>
    <row r="2598" spans="30:37" ht="12.75">
      <c r="AD2598" s="36"/>
      <c r="AF2598" s="105"/>
      <c r="AG2598" s="105"/>
      <c r="AH2598" s="105"/>
      <c r="AI2598" s="105"/>
      <c r="AJ2598" s="36"/>
      <c r="AK2598" s="36"/>
    </row>
    <row r="2599" spans="30:37" ht="12.75">
      <c r="AD2599" s="36"/>
      <c r="AF2599" s="105"/>
      <c r="AG2599" s="105"/>
      <c r="AH2599" s="105"/>
      <c r="AI2599" s="105"/>
      <c r="AJ2599" s="36"/>
      <c r="AK2599" s="36"/>
    </row>
    <row r="2600" spans="30:37" ht="12.75">
      <c r="AD2600" s="36"/>
      <c r="AF2600" s="105"/>
      <c r="AG2600" s="105"/>
      <c r="AH2600" s="105"/>
      <c r="AI2600" s="105"/>
      <c r="AJ2600" s="36"/>
      <c r="AK2600" s="36"/>
    </row>
    <row r="2601" spans="30:37" ht="12.75">
      <c r="AD2601" s="36"/>
      <c r="AF2601" s="105"/>
      <c r="AG2601" s="105"/>
      <c r="AH2601" s="105"/>
      <c r="AI2601" s="105"/>
      <c r="AJ2601" s="36"/>
      <c r="AK2601" s="36"/>
    </row>
    <row r="2602" spans="30:37" ht="12.75">
      <c r="AD2602" s="36"/>
      <c r="AF2602" s="105"/>
      <c r="AG2602" s="105"/>
      <c r="AH2602" s="105"/>
      <c r="AI2602" s="105"/>
      <c r="AJ2602" s="36"/>
      <c r="AK2602" s="36"/>
    </row>
    <row r="2603" spans="30:37" ht="12.75">
      <c r="AD2603" s="36"/>
      <c r="AF2603" s="105"/>
      <c r="AG2603" s="105"/>
      <c r="AH2603" s="105"/>
      <c r="AI2603" s="105"/>
      <c r="AJ2603" s="36"/>
      <c r="AK2603" s="36"/>
    </row>
    <row r="2604" spans="30:37" ht="12.75">
      <c r="AD2604" s="36"/>
      <c r="AF2604" s="105"/>
      <c r="AG2604" s="105"/>
      <c r="AH2604" s="105"/>
      <c r="AI2604" s="105"/>
      <c r="AJ2604" s="36"/>
      <c r="AK2604" s="36"/>
    </row>
    <row r="2605" spans="30:37" ht="12.75">
      <c r="AD2605" s="36"/>
      <c r="AF2605" s="105"/>
      <c r="AG2605" s="105"/>
      <c r="AH2605" s="105"/>
      <c r="AI2605" s="105"/>
      <c r="AJ2605" s="36"/>
      <c r="AK2605" s="36"/>
    </row>
    <row r="2606" spans="30:37" ht="12.75">
      <c r="AD2606" s="36"/>
      <c r="AF2606" s="105"/>
      <c r="AG2606" s="105"/>
      <c r="AH2606" s="105"/>
      <c r="AI2606" s="105"/>
      <c r="AJ2606" s="36"/>
      <c r="AK2606" s="36"/>
    </row>
    <row r="2607" spans="30:37" ht="12.75">
      <c r="AD2607" s="36"/>
      <c r="AF2607" s="105"/>
      <c r="AG2607" s="105"/>
      <c r="AH2607" s="105"/>
      <c r="AI2607" s="105"/>
      <c r="AJ2607" s="36"/>
      <c r="AK2607" s="36"/>
    </row>
    <row r="2608" spans="30:37" ht="12.75">
      <c r="AD2608" s="36"/>
      <c r="AF2608" s="105"/>
      <c r="AG2608" s="105"/>
      <c r="AH2608" s="105"/>
      <c r="AI2608" s="105"/>
      <c r="AJ2608" s="36"/>
      <c r="AK2608" s="36"/>
    </row>
    <row r="2609" spans="30:37" ht="12.75">
      <c r="AD2609" s="36"/>
      <c r="AF2609" s="105"/>
      <c r="AG2609" s="105"/>
      <c r="AH2609" s="105"/>
      <c r="AI2609" s="105"/>
      <c r="AJ2609" s="36"/>
      <c r="AK2609" s="36"/>
    </row>
    <row r="2610" spans="30:37" ht="12.75">
      <c r="AD2610" s="36"/>
      <c r="AF2610" s="105"/>
      <c r="AG2610" s="105"/>
      <c r="AH2610" s="105"/>
      <c r="AI2610" s="105"/>
      <c r="AJ2610" s="36"/>
      <c r="AK2610" s="36"/>
    </row>
    <row r="2611" spans="30:37" ht="12.75">
      <c r="AD2611" s="36"/>
      <c r="AF2611" s="105"/>
      <c r="AG2611" s="105"/>
      <c r="AH2611" s="105"/>
      <c r="AI2611" s="105"/>
      <c r="AJ2611" s="36"/>
      <c r="AK2611" s="36"/>
    </row>
    <row r="2612" spans="30:37" ht="12.75">
      <c r="AD2612" s="36"/>
      <c r="AF2612" s="105"/>
      <c r="AG2612" s="105"/>
      <c r="AH2612" s="105"/>
      <c r="AI2612" s="105"/>
      <c r="AJ2612" s="36"/>
      <c r="AK2612" s="36"/>
    </row>
    <row r="2613" spans="30:37" ht="12.75">
      <c r="AD2613" s="36"/>
      <c r="AF2613" s="105"/>
      <c r="AG2613" s="105"/>
      <c r="AH2613" s="105"/>
      <c r="AI2613" s="105"/>
      <c r="AJ2613" s="36"/>
      <c r="AK2613" s="36"/>
    </row>
    <row r="2614" spans="30:37" ht="12.75">
      <c r="AD2614" s="36"/>
      <c r="AF2614" s="105"/>
      <c r="AG2614" s="105"/>
      <c r="AH2614" s="105"/>
      <c r="AI2614" s="105"/>
      <c r="AJ2614" s="36"/>
      <c r="AK2614" s="36"/>
    </row>
    <row r="2615" spans="30:37" ht="12.75">
      <c r="AD2615" s="36"/>
      <c r="AF2615" s="105"/>
      <c r="AG2615" s="105"/>
      <c r="AH2615" s="105"/>
      <c r="AI2615" s="105"/>
      <c r="AJ2615" s="36"/>
      <c r="AK2615" s="36"/>
    </row>
    <row r="2616" spans="30:37" ht="12.75">
      <c r="AD2616" s="36"/>
      <c r="AF2616" s="105"/>
      <c r="AG2616" s="105"/>
      <c r="AH2616" s="105"/>
      <c r="AI2616" s="105"/>
      <c r="AJ2616" s="36"/>
      <c r="AK2616" s="36"/>
    </row>
    <row r="2617" spans="30:37" ht="12.75">
      <c r="AD2617" s="36"/>
      <c r="AF2617" s="105"/>
      <c r="AG2617" s="105"/>
      <c r="AH2617" s="105"/>
      <c r="AI2617" s="105"/>
      <c r="AJ2617" s="36"/>
      <c r="AK2617" s="36"/>
    </row>
    <row r="2618" spans="30:37" ht="12.75">
      <c r="AD2618" s="36"/>
      <c r="AF2618" s="105"/>
      <c r="AG2618" s="105"/>
      <c r="AH2618" s="105"/>
      <c r="AI2618" s="105"/>
      <c r="AJ2618" s="36"/>
      <c r="AK2618" s="36"/>
    </row>
    <row r="2619" spans="30:37" ht="12.75">
      <c r="AD2619" s="36"/>
      <c r="AF2619" s="105"/>
      <c r="AG2619" s="105"/>
      <c r="AH2619" s="105"/>
      <c r="AI2619" s="105"/>
      <c r="AJ2619" s="36"/>
      <c r="AK2619" s="36"/>
    </row>
    <row r="2620" spans="30:37" ht="12.75">
      <c r="AD2620" s="36"/>
      <c r="AF2620" s="105"/>
      <c r="AG2620" s="105"/>
      <c r="AH2620" s="105"/>
      <c r="AI2620" s="105"/>
      <c r="AJ2620" s="36"/>
      <c r="AK2620" s="36"/>
    </row>
    <row r="2621" spans="30:37" ht="12.75">
      <c r="AD2621" s="36"/>
      <c r="AF2621" s="105"/>
      <c r="AG2621" s="105"/>
      <c r="AH2621" s="105"/>
      <c r="AI2621" s="105"/>
      <c r="AJ2621" s="36"/>
      <c r="AK2621" s="36"/>
    </row>
    <row r="2622" spans="30:37" ht="12.75">
      <c r="AD2622" s="36"/>
      <c r="AF2622" s="105"/>
      <c r="AG2622" s="105"/>
      <c r="AH2622" s="105"/>
      <c r="AI2622" s="105"/>
      <c r="AJ2622" s="36"/>
      <c r="AK2622" s="36"/>
    </row>
    <row r="2623" spans="30:37" ht="12.75">
      <c r="AD2623" s="36"/>
      <c r="AF2623" s="105"/>
      <c r="AG2623" s="105"/>
      <c r="AH2623" s="105"/>
      <c r="AI2623" s="105"/>
      <c r="AJ2623" s="36"/>
      <c r="AK2623" s="36"/>
    </row>
    <row r="2624" spans="30:37" ht="12.75">
      <c r="AD2624" s="36"/>
      <c r="AF2624" s="105"/>
      <c r="AG2624" s="105"/>
      <c r="AH2624" s="105"/>
      <c r="AI2624" s="105"/>
      <c r="AJ2624" s="36"/>
      <c r="AK2624" s="36"/>
    </row>
    <row r="2625" spans="30:37" ht="12.75">
      <c r="AD2625" s="36"/>
      <c r="AF2625" s="105"/>
      <c r="AG2625" s="105"/>
      <c r="AH2625" s="105"/>
      <c r="AI2625" s="105"/>
      <c r="AJ2625" s="36"/>
      <c r="AK2625" s="36"/>
    </row>
    <row r="2626" spans="30:37" ht="12.75">
      <c r="AD2626" s="36"/>
      <c r="AF2626" s="105"/>
      <c r="AG2626" s="105"/>
      <c r="AH2626" s="105"/>
      <c r="AI2626" s="105"/>
      <c r="AJ2626" s="36"/>
      <c r="AK2626" s="36"/>
    </row>
    <row r="2627" spans="30:37" ht="12.75">
      <c r="AD2627" s="36"/>
      <c r="AF2627" s="105"/>
      <c r="AG2627" s="105"/>
      <c r="AH2627" s="105"/>
      <c r="AI2627" s="105"/>
      <c r="AJ2627" s="36"/>
      <c r="AK2627" s="36"/>
    </row>
    <row r="2628" spans="30:37" ht="12.75">
      <c r="AD2628" s="36"/>
      <c r="AF2628" s="105"/>
      <c r="AG2628" s="105"/>
      <c r="AH2628" s="105"/>
      <c r="AI2628" s="105"/>
      <c r="AJ2628" s="36"/>
      <c r="AK2628" s="36"/>
    </row>
    <row r="2629" spans="30:37" ht="12.75">
      <c r="AD2629" s="36"/>
      <c r="AF2629" s="105"/>
      <c r="AG2629" s="105"/>
      <c r="AH2629" s="105"/>
      <c r="AI2629" s="105"/>
      <c r="AJ2629" s="36"/>
      <c r="AK2629" s="36"/>
    </row>
    <row r="2630" spans="30:37" ht="12.75">
      <c r="AD2630" s="36"/>
      <c r="AF2630" s="105"/>
      <c r="AG2630" s="105"/>
      <c r="AH2630" s="105"/>
      <c r="AI2630" s="105"/>
      <c r="AJ2630" s="36"/>
      <c r="AK2630" s="36"/>
    </row>
    <row r="2631" spans="30:37" ht="12.75">
      <c r="AD2631" s="36"/>
      <c r="AF2631" s="105"/>
      <c r="AG2631" s="105"/>
      <c r="AH2631" s="105"/>
      <c r="AI2631" s="105"/>
      <c r="AJ2631" s="36"/>
      <c r="AK2631" s="36"/>
    </row>
    <row r="2632" spans="30:37" ht="12.75">
      <c r="AD2632" s="36"/>
      <c r="AF2632" s="105"/>
      <c r="AG2632" s="105"/>
      <c r="AH2632" s="105"/>
      <c r="AI2632" s="105"/>
      <c r="AJ2632" s="36"/>
      <c r="AK2632" s="36"/>
    </row>
    <row r="2633" spans="30:37" ht="12.75">
      <c r="AD2633" s="36"/>
      <c r="AF2633" s="105"/>
      <c r="AG2633" s="105"/>
      <c r="AH2633" s="105"/>
      <c r="AI2633" s="105"/>
      <c r="AJ2633" s="36"/>
      <c r="AK2633" s="36"/>
    </row>
    <row r="2634" spans="30:37" ht="12.75">
      <c r="AD2634" s="36"/>
      <c r="AF2634" s="105"/>
      <c r="AG2634" s="105"/>
      <c r="AH2634" s="105"/>
      <c r="AI2634" s="105"/>
      <c r="AJ2634" s="36"/>
      <c r="AK2634" s="36"/>
    </row>
    <row r="2635" spans="30:37" ht="12.75">
      <c r="AD2635" s="36"/>
      <c r="AF2635" s="105"/>
      <c r="AG2635" s="105"/>
      <c r="AH2635" s="105"/>
      <c r="AI2635" s="105"/>
      <c r="AJ2635" s="36"/>
      <c r="AK2635" s="36"/>
    </row>
    <row r="2636" spans="30:37" ht="12.75">
      <c r="AD2636" s="36"/>
      <c r="AF2636" s="105"/>
      <c r="AG2636" s="105"/>
      <c r="AH2636" s="105"/>
      <c r="AI2636" s="105"/>
      <c r="AJ2636" s="36"/>
      <c r="AK2636" s="36"/>
    </row>
    <row r="2637" spans="30:37" ht="12.75">
      <c r="AD2637" s="36"/>
      <c r="AF2637" s="105"/>
      <c r="AG2637" s="105"/>
      <c r="AH2637" s="105"/>
      <c r="AI2637" s="105"/>
      <c r="AJ2637" s="36"/>
      <c r="AK2637" s="36"/>
    </row>
    <row r="2638" spans="30:37" ht="12.75">
      <c r="AD2638" s="36"/>
      <c r="AF2638" s="105"/>
      <c r="AG2638" s="105"/>
      <c r="AH2638" s="105"/>
      <c r="AI2638" s="105"/>
      <c r="AJ2638" s="36"/>
      <c r="AK2638" s="36"/>
    </row>
    <row r="2639" spans="30:37" ht="12.75">
      <c r="AD2639" s="36"/>
      <c r="AF2639" s="105"/>
      <c r="AG2639" s="105"/>
      <c r="AH2639" s="105"/>
      <c r="AI2639" s="105"/>
      <c r="AJ2639" s="36"/>
      <c r="AK2639" s="36"/>
    </row>
    <row r="2640" spans="30:37" ht="12.75">
      <c r="AD2640" s="36"/>
      <c r="AF2640" s="105"/>
      <c r="AG2640" s="105"/>
      <c r="AH2640" s="105"/>
      <c r="AI2640" s="105"/>
      <c r="AJ2640" s="36"/>
      <c r="AK2640" s="36"/>
    </row>
    <row r="2641" spans="30:37" ht="12.75">
      <c r="AD2641" s="36"/>
      <c r="AF2641" s="105"/>
      <c r="AG2641" s="105"/>
      <c r="AH2641" s="105"/>
      <c r="AI2641" s="105"/>
      <c r="AJ2641" s="36"/>
      <c r="AK2641" s="36"/>
    </row>
    <row r="2642" spans="30:37" ht="12.75">
      <c r="AD2642" s="36"/>
      <c r="AF2642" s="105"/>
      <c r="AG2642" s="105"/>
      <c r="AH2642" s="105"/>
      <c r="AI2642" s="105"/>
      <c r="AJ2642" s="36"/>
      <c r="AK2642" s="36"/>
    </row>
    <row r="2643" spans="30:37" ht="12.75">
      <c r="AD2643" s="36"/>
      <c r="AF2643" s="105"/>
      <c r="AG2643" s="105"/>
      <c r="AH2643" s="105"/>
      <c r="AI2643" s="105"/>
      <c r="AJ2643" s="36"/>
      <c r="AK2643" s="36"/>
    </row>
    <row r="2644" spans="30:37" ht="12.75">
      <c r="AD2644" s="36"/>
      <c r="AF2644" s="105"/>
      <c r="AG2644" s="105"/>
      <c r="AH2644" s="105"/>
      <c r="AI2644" s="105"/>
      <c r="AJ2644" s="36"/>
      <c r="AK2644" s="36"/>
    </row>
    <row r="2645" spans="30:37" ht="12.75">
      <c r="AD2645" s="36"/>
      <c r="AF2645" s="105"/>
      <c r="AG2645" s="105"/>
      <c r="AH2645" s="105"/>
      <c r="AI2645" s="105"/>
      <c r="AJ2645" s="36"/>
      <c r="AK2645" s="36"/>
    </row>
    <row r="2646" spans="30:37" ht="12.75">
      <c r="AD2646" s="36"/>
      <c r="AF2646" s="105"/>
      <c r="AG2646" s="105"/>
      <c r="AH2646" s="105"/>
      <c r="AI2646" s="105"/>
      <c r="AJ2646" s="36"/>
      <c r="AK2646" s="36"/>
    </row>
    <row r="2647" spans="30:37" ht="12.75">
      <c r="AD2647" s="36"/>
      <c r="AF2647" s="105"/>
      <c r="AG2647" s="105"/>
      <c r="AH2647" s="105"/>
      <c r="AI2647" s="105"/>
      <c r="AJ2647" s="36"/>
      <c r="AK2647" s="36"/>
    </row>
    <row r="2648" spans="30:37" ht="12.75">
      <c r="AD2648" s="36"/>
      <c r="AF2648" s="105"/>
      <c r="AG2648" s="105"/>
      <c r="AH2648" s="105"/>
      <c r="AI2648" s="105"/>
      <c r="AJ2648" s="36"/>
      <c r="AK2648" s="36"/>
    </row>
    <row r="2649" spans="30:37" ht="12.75">
      <c r="AD2649" s="36"/>
      <c r="AF2649" s="105"/>
      <c r="AG2649" s="105"/>
      <c r="AH2649" s="105"/>
      <c r="AI2649" s="105"/>
      <c r="AJ2649" s="36"/>
      <c r="AK2649" s="36"/>
    </row>
    <row r="2650" spans="30:37" ht="12.75">
      <c r="AD2650" s="36"/>
      <c r="AF2650" s="105"/>
      <c r="AG2650" s="105"/>
      <c r="AH2650" s="105"/>
      <c r="AI2650" s="105"/>
      <c r="AJ2650" s="36"/>
      <c r="AK2650" s="36"/>
    </row>
    <row r="2651" spans="32:37" ht="12.75">
      <c r="AF2651" s="105"/>
      <c r="AG2651" s="105"/>
      <c r="AH2651" s="105"/>
      <c r="AI2651" s="105"/>
      <c r="AJ2651" s="36"/>
      <c r="AK2651" s="36"/>
    </row>
    <row r="2652" spans="32:37" ht="12.75">
      <c r="AF2652" s="105"/>
      <c r="AG2652" s="105"/>
      <c r="AH2652" s="105"/>
      <c r="AI2652" s="105"/>
      <c r="AJ2652" s="36"/>
      <c r="AK2652" s="36"/>
    </row>
    <row r="2653" spans="32:37" ht="12.75">
      <c r="AF2653" s="105"/>
      <c r="AG2653" s="105"/>
      <c r="AH2653" s="105"/>
      <c r="AI2653" s="105"/>
      <c r="AJ2653" s="36"/>
      <c r="AK2653" s="36"/>
    </row>
    <row r="2654" spans="32:37" ht="12.75">
      <c r="AF2654" s="105"/>
      <c r="AG2654" s="105"/>
      <c r="AH2654" s="105"/>
      <c r="AI2654" s="105"/>
      <c r="AJ2654" s="36"/>
      <c r="AK2654" s="36"/>
    </row>
    <row r="2655" spans="32:37" ht="12.75">
      <c r="AF2655" s="105"/>
      <c r="AG2655" s="105"/>
      <c r="AH2655" s="105"/>
      <c r="AI2655" s="105"/>
      <c r="AJ2655" s="36"/>
      <c r="AK2655" s="36"/>
    </row>
    <row r="2656" spans="32:37" ht="12.75">
      <c r="AF2656" s="105"/>
      <c r="AG2656" s="105"/>
      <c r="AH2656" s="105"/>
      <c r="AI2656" s="105"/>
      <c r="AJ2656" s="36"/>
      <c r="AK2656" s="36"/>
    </row>
    <row r="2657" spans="32:37" ht="12.75">
      <c r="AF2657" s="105"/>
      <c r="AG2657" s="105"/>
      <c r="AH2657" s="105"/>
      <c r="AI2657" s="105"/>
      <c r="AJ2657" s="36"/>
      <c r="AK2657" s="36"/>
    </row>
    <row r="2658" spans="32:37" ht="12.75">
      <c r="AF2658" s="105"/>
      <c r="AG2658" s="105"/>
      <c r="AH2658" s="105"/>
      <c r="AI2658" s="105"/>
      <c r="AJ2658" s="36"/>
      <c r="AK2658" s="36"/>
    </row>
    <row r="2659" spans="32:37" ht="12.75">
      <c r="AF2659" s="105"/>
      <c r="AG2659" s="105"/>
      <c r="AH2659" s="105"/>
      <c r="AI2659" s="105"/>
      <c r="AJ2659" s="36"/>
      <c r="AK2659" s="36"/>
    </row>
    <row r="2660" spans="32:37" ht="12.75">
      <c r="AF2660" s="105"/>
      <c r="AG2660" s="105"/>
      <c r="AH2660" s="105"/>
      <c r="AI2660" s="105"/>
      <c r="AJ2660" s="36"/>
      <c r="AK2660" s="36"/>
    </row>
    <row r="2661" spans="32:37" ht="12.75">
      <c r="AF2661" s="105"/>
      <c r="AG2661" s="105"/>
      <c r="AH2661" s="105"/>
      <c r="AI2661" s="105"/>
      <c r="AJ2661" s="36"/>
      <c r="AK2661" s="36"/>
    </row>
    <row r="2662" spans="32:37" ht="12.75">
      <c r="AF2662" s="105"/>
      <c r="AG2662" s="105"/>
      <c r="AH2662" s="105"/>
      <c r="AI2662" s="105"/>
      <c r="AJ2662" s="36"/>
      <c r="AK2662" s="36"/>
    </row>
    <row r="2663" spans="32:37" ht="12.75">
      <c r="AF2663" s="105"/>
      <c r="AG2663" s="105"/>
      <c r="AH2663" s="105"/>
      <c r="AI2663" s="105"/>
      <c r="AJ2663" s="36"/>
      <c r="AK2663" s="36"/>
    </row>
    <row r="2664" spans="32:37" ht="12.75">
      <c r="AF2664" s="105"/>
      <c r="AG2664" s="105"/>
      <c r="AH2664" s="105"/>
      <c r="AI2664" s="105"/>
      <c r="AJ2664" s="36"/>
      <c r="AK2664" s="36"/>
    </row>
    <row r="2665" spans="32:37" ht="12.75">
      <c r="AF2665" s="105"/>
      <c r="AG2665" s="105"/>
      <c r="AH2665" s="105"/>
      <c r="AI2665" s="105"/>
      <c r="AJ2665" s="36"/>
      <c r="AK2665" s="36"/>
    </row>
    <row r="2666" spans="32:37" ht="12.75">
      <c r="AF2666" s="105"/>
      <c r="AG2666" s="105"/>
      <c r="AH2666" s="105"/>
      <c r="AI2666" s="105"/>
      <c r="AJ2666" s="36"/>
      <c r="AK2666" s="36"/>
    </row>
    <row r="2667" spans="32:37" ht="12.75">
      <c r="AF2667" s="105"/>
      <c r="AG2667" s="105"/>
      <c r="AH2667" s="105"/>
      <c r="AI2667" s="105"/>
      <c r="AJ2667" s="36"/>
      <c r="AK2667" s="36"/>
    </row>
    <row r="2668" spans="32:37" ht="12.75">
      <c r="AF2668" s="105"/>
      <c r="AG2668" s="105"/>
      <c r="AH2668" s="105"/>
      <c r="AI2668" s="105"/>
      <c r="AJ2668" s="36"/>
      <c r="AK2668" s="36"/>
    </row>
    <row r="2669" spans="32:37" ht="12.75">
      <c r="AF2669" s="105"/>
      <c r="AG2669" s="105"/>
      <c r="AH2669" s="105"/>
      <c r="AI2669" s="105"/>
      <c r="AJ2669" s="36"/>
      <c r="AK2669" s="36"/>
    </row>
    <row r="2670" spans="32:37" ht="12.75">
      <c r="AF2670" s="105"/>
      <c r="AG2670" s="105"/>
      <c r="AH2670" s="105"/>
      <c r="AI2670" s="105"/>
      <c r="AJ2670" s="36"/>
      <c r="AK2670" s="36"/>
    </row>
    <row r="2671" spans="32:37" ht="12.75">
      <c r="AF2671" s="105"/>
      <c r="AG2671" s="105"/>
      <c r="AH2671" s="105"/>
      <c r="AI2671" s="105"/>
      <c r="AJ2671" s="36"/>
      <c r="AK2671" s="36"/>
    </row>
    <row r="2672" spans="32:37" ht="12.75">
      <c r="AF2672" s="105"/>
      <c r="AG2672" s="105"/>
      <c r="AH2672" s="105"/>
      <c r="AI2672" s="105"/>
      <c r="AJ2672" s="36"/>
      <c r="AK2672" s="36"/>
    </row>
    <row r="2673" spans="32:37" ht="12.75">
      <c r="AF2673" s="105"/>
      <c r="AG2673" s="105"/>
      <c r="AH2673" s="105"/>
      <c r="AI2673" s="105"/>
      <c r="AJ2673" s="36"/>
      <c r="AK2673" s="36"/>
    </row>
    <row r="2674" spans="32:37" ht="12.75">
      <c r="AF2674" s="105"/>
      <c r="AG2674" s="105"/>
      <c r="AH2674" s="105"/>
      <c r="AI2674" s="105"/>
      <c r="AJ2674" s="36"/>
      <c r="AK2674" s="36"/>
    </row>
    <row r="2675" spans="32:37" ht="12.75">
      <c r="AF2675" s="105"/>
      <c r="AG2675" s="105"/>
      <c r="AH2675" s="105"/>
      <c r="AI2675" s="105"/>
      <c r="AJ2675" s="36"/>
      <c r="AK2675" s="36"/>
    </row>
    <row r="2676" spans="32:37" ht="12.75">
      <c r="AF2676" s="105"/>
      <c r="AG2676" s="105"/>
      <c r="AH2676" s="105"/>
      <c r="AI2676" s="105"/>
      <c r="AJ2676" s="36"/>
      <c r="AK2676" s="36"/>
    </row>
    <row r="2677" spans="32:37" ht="12.75">
      <c r="AF2677" s="105"/>
      <c r="AG2677" s="105"/>
      <c r="AH2677" s="105"/>
      <c r="AI2677" s="105"/>
      <c r="AJ2677" s="36"/>
      <c r="AK2677" s="36"/>
    </row>
    <row r="2678" spans="32:37" ht="12.75">
      <c r="AF2678" s="105"/>
      <c r="AG2678" s="105"/>
      <c r="AH2678" s="105"/>
      <c r="AI2678" s="105"/>
      <c r="AJ2678" s="36"/>
      <c r="AK2678" s="36"/>
    </row>
    <row r="2679" spans="32:37" ht="12.75">
      <c r="AF2679" s="105"/>
      <c r="AG2679" s="105"/>
      <c r="AH2679" s="105"/>
      <c r="AI2679" s="105"/>
      <c r="AJ2679" s="36"/>
      <c r="AK2679" s="36"/>
    </row>
    <row r="2680" spans="32:37" ht="12.75">
      <c r="AF2680" s="105"/>
      <c r="AG2680" s="105"/>
      <c r="AH2680" s="105"/>
      <c r="AI2680" s="105"/>
      <c r="AJ2680" s="36"/>
      <c r="AK2680" s="36"/>
    </row>
    <row r="2681" spans="32:37" ht="12.75">
      <c r="AF2681" s="105"/>
      <c r="AG2681" s="105"/>
      <c r="AH2681" s="105"/>
      <c r="AI2681" s="105"/>
      <c r="AJ2681" s="36"/>
      <c r="AK2681" s="36"/>
    </row>
    <row r="2682" spans="32:37" ht="12.75">
      <c r="AF2682" s="105"/>
      <c r="AG2682" s="105"/>
      <c r="AH2682" s="105"/>
      <c r="AI2682" s="105"/>
      <c r="AJ2682" s="36"/>
      <c r="AK2682" s="36"/>
    </row>
    <row r="2683" spans="32:37" ht="12.75">
      <c r="AF2683" s="105"/>
      <c r="AG2683" s="105"/>
      <c r="AH2683" s="105"/>
      <c r="AI2683" s="105"/>
      <c r="AJ2683" s="36"/>
      <c r="AK2683" s="36"/>
    </row>
    <row r="2684" spans="32:37" ht="12.75">
      <c r="AF2684" s="105"/>
      <c r="AG2684" s="105"/>
      <c r="AH2684" s="105"/>
      <c r="AI2684" s="105"/>
      <c r="AJ2684" s="36"/>
      <c r="AK2684" s="36"/>
    </row>
    <row r="2685" spans="32:37" ht="12.75">
      <c r="AF2685" s="105"/>
      <c r="AG2685" s="105"/>
      <c r="AH2685" s="105"/>
      <c r="AI2685" s="105"/>
      <c r="AJ2685" s="36"/>
      <c r="AK2685" s="36"/>
    </row>
    <row r="2686" spans="32:37" ht="12.75">
      <c r="AF2686" s="105"/>
      <c r="AG2686" s="105"/>
      <c r="AH2686" s="105"/>
      <c r="AI2686" s="105"/>
      <c r="AJ2686" s="36"/>
      <c r="AK2686" s="36"/>
    </row>
    <row r="2687" spans="32:37" ht="12.75">
      <c r="AF2687" s="105"/>
      <c r="AG2687" s="105"/>
      <c r="AH2687" s="105"/>
      <c r="AI2687" s="105"/>
      <c r="AJ2687" s="36"/>
      <c r="AK2687" s="36"/>
    </row>
    <row r="2688" spans="32:37" ht="12.75">
      <c r="AF2688" s="105"/>
      <c r="AG2688" s="105"/>
      <c r="AH2688" s="105"/>
      <c r="AI2688" s="105"/>
      <c r="AJ2688" s="36"/>
      <c r="AK2688" s="36"/>
    </row>
    <row r="2689" spans="32:37" ht="12.75">
      <c r="AF2689" s="105"/>
      <c r="AG2689" s="105"/>
      <c r="AH2689" s="105"/>
      <c r="AI2689" s="105"/>
      <c r="AJ2689" s="36"/>
      <c r="AK2689" s="36"/>
    </row>
    <row r="2690" spans="32:37" ht="12.75">
      <c r="AF2690" s="105"/>
      <c r="AG2690" s="105"/>
      <c r="AH2690" s="105"/>
      <c r="AI2690" s="105"/>
      <c r="AJ2690" s="36"/>
      <c r="AK2690" s="36"/>
    </row>
    <row r="2691" spans="32:37" ht="12.75">
      <c r="AF2691" s="105"/>
      <c r="AG2691" s="105"/>
      <c r="AH2691" s="105"/>
      <c r="AI2691" s="105"/>
      <c r="AJ2691" s="36"/>
      <c r="AK2691" s="36"/>
    </row>
    <row r="2692" spans="32:37" ht="12.75">
      <c r="AF2692" s="105"/>
      <c r="AG2692" s="105"/>
      <c r="AH2692" s="105"/>
      <c r="AI2692" s="105"/>
      <c r="AJ2692" s="36"/>
      <c r="AK2692" s="36"/>
    </row>
    <row r="2693" spans="32:37" ht="12.75">
      <c r="AF2693" s="105"/>
      <c r="AG2693" s="105"/>
      <c r="AH2693" s="105"/>
      <c r="AI2693" s="105"/>
      <c r="AJ2693" s="36"/>
      <c r="AK2693" s="36"/>
    </row>
    <row r="2694" spans="32:37" ht="12.75">
      <c r="AF2694" s="105"/>
      <c r="AG2694" s="105"/>
      <c r="AH2694" s="105"/>
      <c r="AI2694" s="105"/>
      <c r="AJ2694" s="36"/>
      <c r="AK2694" s="36"/>
    </row>
    <row r="2695" spans="32:37" ht="12.75">
      <c r="AF2695" s="105"/>
      <c r="AG2695" s="105"/>
      <c r="AH2695" s="105"/>
      <c r="AI2695" s="105"/>
      <c r="AJ2695" s="36"/>
      <c r="AK2695" s="36"/>
    </row>
    <row r="2696" spans="32:37" ht="12.75">
      <c r="AF2696" s="105"/>
      <c r="AG2696" s="105"/>
      <c r="AH2696" s="105"/>
      <c r="AI2696" s="105"/>
      <c r="AJ2696" s="36"/>
      <c r="AK2696" s="36"/>
    </row>
    <row r="2697" spans="32:37" ht="12.75">
      <c r="AF2697" s="105"/>
      <c r="AG2697" s="105"/>
      <c r="AH2697" s="105"/>
      <c r="AI2697" s="105"/>
      <c r="AJ2697" s="36"/>
      <c r="AK2697" s="36"/>
    </row>
    <row r="2698" spans="32:37" ht="12.75">
      <c r="AF2698" s="105"/>
      <c r="AG2698" s="105"/>
      <c r="AH2698" s="105"/>
      <c r="AI2698" s="105"/>
      <c r="AJ2698" s="36"/>
      <c r="AK2698" s="36"/>
    </row>
    <row r="2699" spans="32:37" ht="12.75">
      <c r="AF2699" s="105"/>
      <c r="AG2699" s="105"/>
      <c r="AH2699" s="105"/>
      <c r="AI2699" s="105"/>
      <c r="AJ2699" s="36"/>
      <c r="AK2699" s="36"/>
    </row>
    <row r="2700" spans="32:37" ht="12.75">
      <c r="AF2700" s="105"/>
      <c r="AG2700" s="105"/>
      <c r="AH2700" s="105"/>
      <c r="AI2700" s="105"/>
      <c r="AJ2700" s="36"/>
      <c r="AK2700" s="36"/>
    </row>
    <row r="2701" spans="32:37" ht="12.75">
      <c r="AF2701" s="105"/>
      <c r="AG2701" s="105"/>
      <c r="AH2701" s="105"/>
      <c r="AI2701" s="105"/>
      <c r="AJ2701" s="36"/>
      <c r="AK2701" s="36"/>
    </row>
    <row r="2702" spans="32:37" ht="12.75">
      <c r="AF2702" s="105"/>
      <c r="AG2702" s="105"/>
      <c r="AH2702" s="105"/>
      <c r="AI2702" s="105"/>
      <c r="AJ2702" s="36"/>
      <c r="AK2702" s="36"/>
    </row>
    <row r="2703" spans="32:37" ht="12.75">
      <c r="AF2703" s="105"/>
      <c r="AG2703" s="105"/>
      <c r="AH2703" s="105"/>
      <c r="AI2703" s="105"/>
      <c r="AJ2703" s="36"/>
      <c r="AK2703" s="36"/>
    </row>
    <row r="2704" spans="32:37" ht="12.75">
      <c r="AF2704" s="105"/>
      <c r="AG2704" s="105"/>
      <c r="AH2704" s="105"/>
      <c r="AI2704" s="105"/>
      <c r="AJ2704" s="36"/>
      <c r="AK2704" s="36"/>
    </row>
    <row r="2705" spans="32:37" ht="12.75">
      <c r="AF2705" s="105"/>
      <c r="AG2705" s="105"/>
      <c r="AH2705" s="105"/>
      <c r="AI2705" s="105"/>
      <c r="AJ2705" s="36"/>
      <c r="AK2705" s="36"/>
    </row>
    <row r="2706" spans="32:37" ht="12.75">
      <c r="AF2706" s="105"/>
      <c r="AG2706" s="105"/>
      <c r="AH2706" s="105"/>
      <c r="AI2706" s="105"/>
      <c r="AJ2706" s="36"/>
      <c r="AK2706" s="36"/>
    </row>
    <row r="2707" spans="32:37" ht="12.75">
      <c r="AF2707" s="105"/>
      <c r="AG2707" s="105"/>
      <c r="AH2707" s="105"/>
      <c r="AI2707" s="105"/>
      <c r="AJ2707" s="36"/>
      <c r="AK2707" s="36"/>
    </row>
    <row r="2708" spans="32:37" ht="12.75">
      <c r="AF2708" s="105"/>
      <c r="AG2708" s="105"/>
      <c r="AH2708" s="105"/>
      <c r="AI2708" s="105"/>
      <c r="AJ2708" s="36"/>
      <c r="AK2708" s="36"/>
    </row>
    <row r="2709" spans="32:37" ht="12.75">
      <c r="AF2709" s="105"/>
      <c r="AG2709" s="105"/>
      <c r="AH2709" s="105"/>
      <c r="AI2709" s="105"/>
      <c r="AJ2709" s="36"/>
      <c r="AK2709" s="36"/>
    </row>
    <row r="2710" spans="32:37" ht="12.75">
      <c r="AF2710" s="105"/>
      <c r="AG2710" s="105"/>
      <c r="AH2710" s="105"/>
      <c r="AI2710" s="105"/>
      <c r="AJ2710" s="36"/>
      <c r="AK2710" s="36"/>
    </row>
    <row r="2711" spans="32:37" ht="12.75">
      <c r="AF2711" s="105"/>
      <c r="AG2711" s="105"/>
      <c r="AH2711" s="105"/>
      <c r="AI2711" s="105"/>
      <c r="AJ2711" s="36"/>
      <c r="AK2711" s="36"/>
    </row>
    <row r="2712" spans="32:37" ht="12.75">
      <c r="AF2712" s="105"/>
      <c r="AG2712" s="105"/>
      <c r="AH2712" s="105"/>
      <c r="AI2712" s="105"/>
      <c r="AJ2712" s="36"/>
      <c r="AK2712" s="36"/>
    </row>
    <row r="2713" spans="32:37" ht="12.75">
      <c r="AF2713" s="105"/>
      <c r="AG2713" s="105"/>
      <c r="AH2713" s="105"/>
      <c r="AI2713" s="105"/>
      <c r="AJ2713" s="36"/>
      <c r="AK2713" s="36"/>
    </row>
    <row r="2714" spans="32:37" ht="12.75">
      <c r="AF2714" s="105"/>
      <c r="AG2714" s="105"/>
      <c r="AH2714" s="105"/>
      <c r="AI2714" s="105"/>
      <c r="AJ2714" s="36"/>
      <c r="AK2714" s="36"/>
    </row>
    <row r="2715" spans="32:37" ht="12.75">
      <c r="AF2715" s="105"/>
      <c r="AG2715" s="105"/>
      <c r="AH2715" s="105"/>
      <c r="AI2715" s="105"/>
      <c r="AJ2715" s="36"/>
      <c r="AK2715" s="36"/>
    </row>
    <row r="2716" spans="32:37" ht="12.75">
      <c r="AF2716" s="105"/>
      <c r="AG2716" s="105"/>
      <c r="AH2716" s="105"/>
      <c r="AI2716" s="105"/>
      <c r="AJ2716" s="36"/>
      <c r="AK2716" s="36"/>
    </row>
    <row r="2717" spans="32:37" ht="12.75">
      <c r="AF2717" s="105"/>
      <c r="AG2717" s="105"/>
      <c r="AH2717" s="105"/>
      <c r="AI2717" s="105"/>
      <c r="AJ2717" s="36"/>
      <c r="AK2717" s="36"/>
    </row>
    <row r="2718" spans="32:37" ht="12.75">
      <c r="AF2718" s="105"/>
      <c r="AG2718" s="105"/>
      <c r="AH2718" s="105"/>
      <c r="AI2718" s="105"/>
      <c r="AJ2718" s="36"/>
      <c r="AK2718" s="36"/>
    </row>
    <row r="2719" spans="32:37" ht="12.75">
      <c r="AF2719" s="105"/>
      <c r="AG2719" s="105"/>
      <c r="AH2719" s="105"/>
      <c r="AI2719" s="105"/>
      <c r="AJ2719" s="36"/>
      <c r="AK2719" s="36"/>
    </row>
    <row r="2720" spans="32:37" ht="12.75">
      <c r="AF2720" s="105"/>
      <c r="AG2720" s="105"/>
      <c r="AH2720" s="105"/>
      <c r="AI2720" s="105"/>
      <c r="AJ2720" s="36"/>
      <c r="AK2720" s="36"/>
    </row>
    <row r="2721" spans="32:37" ht="12.75">
      <c r="AF2721" s="105"/>
      <c r="AG2721" s="105"/>
      <c r="AH2721" s="105"/>
      <c r="AI2721" s="105"/>
      <c r="AJ2721" s="36"/>
      <c r="AK2721" s="36"/>
    </row>
    <row r="2722" spans="32:37" ht="12.75">
      <c r="AF2722" s="105"/>
      <c r="AG2722" s="105"/>
      <c r="AH2722" s="105"/>
      <c r="AI2722" s="105"/>
      <c r="AJ2722" s="36"/>
      <c r="AK2722" s="36"/>
    </row>
    <row r="2723" spans="32:37" ht="12.75">
      <c r="AF2723" s="105"/>
      <c r="AG2723" s="105"/>
      <c r="AH2723" s="105"/>
      <c r="AI2723" s="105"/>
      <c r="AJ2723" s="36"/>
      <c r="AK2723" s="36"/>
    </row>
    <row r="2724" spans="32:37" ht="12.75">
      <c r="AF2724" s="105"/>
      <c r="AG2724" s="105"/>
      <c r="AH2724" s="105"/>
      <c r="AI2724" s="105"/>
      <c r="AJ2724" s="36"/>
      <c r="AK2724" s="36"/>
    </row>
    <row r="2725" spans="32:37" ht="12.75">
      <c r="AF2725" s="105"/>
      <c r="AG2725" s="105"/>
      <c r="AH2725" s="105"/>
      <c r="AI2725" s="105"/>
      <c r="AJ2725" s="36"/>
      <c r="AK2725" s="36"/>
    </row>
    <row r="2726" spans="32:37" ht="12.75">
      <c r="AF2726" s="105"/>
      <c r="AG2726" s="105"/>
      <c r="AH2726" s="105"/>
      <c r="AI2726" s="105"/>
      <c r="AJ2726" s="36"/>
      <c r="AK2726" s="36"/>
    </row>
    <row r="2727" spans="32:37" ht="12.75">
      <c r="AF2727" s="105"/>
      <c r="AG2727" s="105"/>
      <c r="AH2727" s="105"/>
      <c r="AI2727" s="105"/>
      <c r="AJ2727" s="36"/>
      <c r="AK2727" s="36"/>
    </row>
    <row r="2728" spans="32:37" ht="12.75">
      <c r="AF2728" s="105"/>
      <c r="AG2728" s="105"/>
      <c r="AH2728" s="105"/>
      <c r="AI2728" s="105"/>
      <c r="AJ2728" s="36"/>
      <c r="AK2728" s="36"/>
    </row>
    <row r="2729" spans="32:37" ht="12.75">
      <c r="AF2729" s="105"/>
      <c r="AG2729" s="105"/>
      <c r="AH2729" s="105"/>
      <c r="AI2729" s="105"/>
      <c r="AJ2729" s="36"/>
      <c r="AK2729" s="36"/>
    </row>
    <row r="2730" spans="32:37" ht="12.75">
      <c r="AF2730" s="105"/>
      <c r="AG2730" s="105"/>
      <c r="AH2730" s="105"/>
      <c r="AI2730" s="105"/>
      <c r="AJ2730" s="36"/>
      <c r="AK2730" s="36"/>
    </row>
    <row r="2731" spans="32:37" ht="12.75">
      <c r="AF2731" s="105"/>
      <c r="AG2731" s="105"/>
      <c r="AH2731" s="105"/>
      <c r="AI2731" s="105"/>
      <c r="AJ2731" s="36"/>
      <c r="AK2731" s="36"/>
    </row>
    <row r="2732" spans="32:37" ht="12.75">
      <c r="AF2732" s="105"/>
      <c r="AG2732" s="105"/>
      <c r="AH2732" s="105"/>
      <c r="AI2732" s="105"/>
      <c r="AJ2732" s="36"/>
      <c r="AK2732" s="36"/>
    </row>
    <row r="2733" spans="32:37" ht="12.75">
      <c r="AF2733" s="105"/>
      <c r="AG2733" s="105"/>
      <c r="AH2733" s="105"/>
      <c r="AI2733" s="105"/>
      <c r="AJ2733" s="36"/>
      <c r="AK2733" s="36"/>
    </row>
    <row r="2734" spans="32:37" ht="12.75">
      <c r="AF2734" s="105"/>
      <c r="AG2734" s="105"/>
      <c r="AH2734" s="105"/>
      <c r="AI2734" s="105"/>
      <c r="AJ2734" s="36"/>
      <c r="AK2734" s="36"/>
    </row>
    <row r="2735" spans="32:37" ht="12.75">
      <c r="AF2735" s="105"/>
      <c r="AG2735" s="105"/>
      <c r="AH2735" s="105"/>
      <c r="AI2735" s="105"/>
      <c r="AJ2735" s="36"/>
      <c r="AK2735" s="36"/>
    </row>
    <row r="2736" spans="32:37" ht="12.75">
      <c r="AF2736" s="105"/>
      <c r="AG2736" s="105"/>
      <c r="AH2736" s="105"/>
      <c r="AI2736" s="105"/>
      <c r="AJ2736" s="36"/>
      <c r="AK2736" s="36"/>
    </row>
    <row r="2737" spans="32:37" ht="12.75">
      <c r="AF2737" s="105"/>
      <c r="AG2737" s="105"/>
      <c r="AH2737" s="105"/>
      <c r="AI2737" s="105"/>
      <c r="AJ2737" s="36"/>
      <c r="AK2737" s="36"/>
    </row>
    <row r="2738" spans="32:37" ht="12.75">
      <c r="AF2738" s="105"/>
      <c r="AG2738" s="105"/>
      <c r="AH2738" s="105"/>
      <c r="AI2738" s="105"/>
      <c r="AJ2738" s="36"/>
      <c r="AK2738" s="36"/>
    </row>
    <row r="2739" spans="32:37" ht="12.75">
      <c r="AF2739" s="105"/>
      <c r="AG2739" s="105"/>
      <c r="AH2739" s="105"/>
      <c r="AI2739" s="105"/>
      <c r="AJ2739" s="36"/>
      <c r="AK2739" s="36"/>
    </row>
    <row r="2740" spans="32:37" ht="12.75">
      <c r="AF2740" s="105"/>
      <c r="AG2740" s="105"/>
      <c r="AH2740" s="105"/>
      <c r="AI2740" s="105"/>
      <c r="AJ2740" s="36"/>
      <c r="AK2740" s="36"/>
    </row>
    <row r="2741" spans="32:37" ht="12.75">
      <c r="AF2741" s="105"/>
      <c r="AG2741" s="105"/>
      <c r="AH2741" s="105"/>
      <c r="AI2741" s="105"/>
      <c r="AJ2741" s="36"/>
      <c r="AK2741" s="36"/>
    </row>
    <row r="2742" spans="32:37" ht="12.75">
      <c r="AF2742" s="105"/>
      <c r="AG2742" s="105"/>
      <c r="AH2742" s="105"/>
      <c r="AI2742" s="105"/>
      <c r="AJ2742" s="36"/>
      <c r="AK2742" s="36"/>
    </row>
    <row r="2743" spans="32:37" ht="12.75">
      <c r="AF2743" s="105"/>
      <c r="AG2743" s="105"/>
      <c r="AH2743" s="105"/>
      <c r="AI2743" s="105"/>
      <c r="AJ2743" s="36"/>
      <c r="AK2743" s="36"/>
    </row>
    <row r="2744" spans="32:37" ht="12.75">
      <c r="AF2744" s="105"/>
      <c r="AG2744" s="105"/>
      <c r="AH2744" s="105"/>
      <c r="AI2744" s="105"/>
      <c r="AJ2744" s="36"/>
      <c r="AK2744" s="36"/>
    </row>
    <row r="2745" spans="32:37" ht="12.75">
      <c r="AF2745" s="105"/>
      <c r="AG2745" s="105"/>
      <c r="AH2745" s="105"/>
      <c r="AI2745" s="105"/>
      <c r="AJ2745" s="36"/>
      <c r="AK2745" s="36"/>
    </row>
    <row r="2746" spans="32:37" ht="12.75">
      <c r="AF2746" s="105"/>
      <c r="AG2746" s="105"/>
      <c r="AH2746" s="105"/>
      <c r="AI2746" s="105"/>
      <c r="AJ2746" s="36"/>
      <c r="AK2746" s="36"/>
    </row>
    <row r="2747" spans="32:37" ht="12.75">
      <c r="AF2747" s="105"/>
      <c r="AG2747" s="105"/>
      <c r="AH2747" s="105"/>
      <c r="AI2747" s="105"/>
      <c r="AJ2747" s="36"/>
      <c r="AK2747" s="36"/>
    </row>
    <row r="2748" spans="32:37" ht="12.75">
      <c r="AF2748" s="105"/>
      <c r="AG2748" s="105"/>
      <c r="AH2748" s="105"/>
      <c r="AI2748" s="105"/>
      <c r="AJ2748" s="36"/>
      <c r="AK2748" s="36"/>
    </row>
    <row r="2749" spans="32:37" ht="12.75">
      <c r="AF2749" s="105"/>
      <c r="AG2749" s="105"/>
      <c r="AH2749" s="105"/>
      <c r="AI2749" s="105"/>
      <c r="AJ2749" s="36"/>
      <c r="AK2749" s="36"/>
    </row>
    <row r="2750" spans="32:37" ht="12.75">
      <c r="AF2750" s="105"/>
      <c r="AG2750" s="105"/>
      <c r="AH2750" s="105"/>
      <c r="AI2750" s="105"/>
      <c r="AJ2750" s="36"/>
      <c r="AK2750" s="36"/>
    </row>
    <row r="2751" spans="32:37" ht="12.75">
      <c r="AF2751" s="105"/>
      <c r="AG2751" s="105"/>
      <c r="AH2751" s="105"/>
      <c r="AI2751" s="105"/>
      <c r="AJ2751" s="36"/>
      <c r="AK2751" s="36"/>
    </row>
    <row r="2752" spans="32:37" ht="12.75">
      <c r="AF2752" s="105"/>
      <c r="AG2752" s="105"/>
      <c r="AH2752" s="105"/>
      <c r="AI2752" s="105"/>
      <c r="AJ2752" s="36"/>
      <c r="AK2752" s="36"/>
    </row>
    <row r="2753" spans="32:37" ht="12.75">
      <c r="AF2753" s="105"/>
      <c r="AG2753" s="105"/>
      <c r="AH2753" s="105"/>
      <c r="AI2753" s="105"/>
      <c r="AJ2753" s="36"/>
      <c r="AK2753" s="36"/>
    </row>
    <row r="2754" spans="32:37" ht="12.75">
      <c r="AF2754" s="105"/>
      <c r="AG2754" s="105"/>
      <c r="AH2754" s="105"/>
      <c r="AI2754" s="105"/>
      <c r="AJ2754" s="36"/>
      <c r="AK2754" s="36"/>
    </row>
    <row r="2755" spans="32:37" ht="12.75">
      <c r="AF2755" s="105"/>
      <c r="AG2755" s="105"/>
      <c r="AH2755" s="105"/>
      <c r="AI2755" s="105"/>
      <c r="AJ2755" s="36"/>
      <c r="AK2755" s="36"/>
    </row>
    <row r="2756" spans="32:37" ht="12.75">
      <c r="AF2756" s="105"/>
      <c r="AG2756" s="105"/>
      <c r="AH2756" s="105"/>
      <c r="AI2756" s="105"/>
      <c r="AJ2756" s="36"/>
      <c r="AK2756" s="36"/>
    </row>
    <row r="2757" spans="32:37" ht="12.75">
      <c r="AF2757" s="105"/>
      <c r="AG2757" s="105"/>
      <c r="AH2757" s="105"/>
      <c r="AI2757" s="105"/>
      <c r="AJ2757" s="36"/>
      <c r="AK2757" s="36"/>
    </row>
    <row r="2758" spans="32:37" ht="12.75">
      <c r="AF2758" s="105"/>
      <c r="AG2758" s="105"/>
      <c r="AH2758" s="105"/>
      <c r="AI2758" s="105"/>
      <c r="AJ2758" s="36"/>
      <c r="AK2758" s="36"/>
    </row>
    <row r="2759" spans="32:37" ht="12.75">
      <c r="AF2759" s="105"/>
      <c r="AG2759" s="105"/>
      <c r="AH2759" s="105"/>
      <c r="AI2759" s="105"/>
      <c r="AJ2759" s="36"/>
      <c r="AK2759" s="36"/>
    </row>
    <row r="2760" spans="32:37" ht="12.75">
      <c r="AF2760" s="105"/>
      <c r="AG2760" s="105"/>
      <c r="AH2760" s="105"/>
      <c r="AI2760" s="105"/>
      <c r="AJ2760" s="36"/>
      <c r="AK2760" s="36"/>
    </row>
    <row r="2761" spans="32:37" ht="12.75">
      <c r="AF2761" s="105"/>
      <c r="AG2761" s="105"/>
      <c r="AH2761" s="105"/>
      <c r="AI2761" s="105"/>
      <c r="AJ2761" s="36"/>
      <c r="AK2761" s="36"/>
    </row>
    <row r="2762" spans="32:37" ht="12.75">
      <c r="AF2762" s="105"/>
      <c r="AG2762" s="105"/>
      <c r="AH2762" s="105"/>
      <c r="AI2762" s="105"/>
      <c r="AJ2762" s="36"/>
      <c r="AK2762" s="36"/>
    </row>
    <row r="2763" spans="32:37" ht="12.75">
      <c r="AF2763" s="105"/>
      <c r="AG2763" s="105"/>
      <c r="AH2763" s="105"/>
      <c r="AI2763" s="105"/>
      <c r="AJ2763" s="36"/>
      <c r="AK2763" s="36"/>
    </row>
    <row r="2764" spans="32:37" ht="12.75">
      <c r="AF2764" s="105"/>
      <c r="AG2764" s="105"/>
      <c r="AH2764" s="105"/>
      <c r="AI2764" s="105"/>
      <c r="AJ2764" s="36"/>
      <c r="AK2764" s="36"/>
    </row>
    <row r="2765" spans="32:37" ht="12.75">
      <c r="AF2765" s="105"/>
      <c r="AG2765" s="105"/>
      <c r="AH2765" s="105"/>
      <c r="AI2765" s="105"/>
      <c r="AJ2765" s="36"/>
      <c r="AK2765" s="36"/>
    </row>
    <row r="2766" spans="32:37" ht="12.75">
      <c r="AF2766" s="105"/>
      <c r="AG2766" s="105"/>
      <c r="AH2766" s="105"/>
      <c r="AI2766" s="105"/>
      <c r="AJ2766" s="36"/>
      <c r="AK2766" s="36"/>
    </row>
    <row r="2767" spans="32:37" ht="12.75">
      <c r="AF2767" s="105"/>
      <c r="AG2767" s="105"/>
      <c r="AH2767" s="105"/>
      <c r="AI2767" s="105"/>
      <c r="AJ2767" s="36"/>
      <c r="AK2767" s="36"/>
    </row>
    <row r="2768" spans="32:37" ht="12.75">
      <c r="AF2768" s="105"/>
      <c r="AG2768" s="105"/>
      <c r="AH2768" s="105"/>
      <c r="AI2768" s="105"/>
      <c r="AJ2768" s="36"/>
      <c r="AK2768" s="36"/>
    </row>
    <row r="2769" spans="32:37" ht="12.75">
      <c r="AF2769" s="105"/>
      <c r="AG2769" s="105"/>
      <c r="AH2769" s="105"/>
      <c r="AI2769" s="105"/>
      <c r="AJ2769" s="36"/>
      <c r="AK2769" s="36"/>
    </row>
    <row r="2770" spans="32:37" ht="12.75">
      <c r="AF2770" s="105"/>
      <c r="AG2770" s="105"/>
      <c r="AH2770" s="105"/>
      <c r="AI2770" s="105"/>
      <c r="AJ2770" s="36"/>
      <c r="AK2770" s="36"/>
    </row>
    <row r="2771" spans="32:37" ht="12.75">
      <c r="AF2771" s="105"/>
      <c r="AG2771" s="105"/>
      <c r="AH2771" s="105"/>
      <c r="AI2771" s="105"/>
      <c r="AJ2771" s="36"/>
      <c r="AK2771" s="36"/>
    </row>
    <row r="2772" spans="32:37" ht="12.75">
      <c r="AF2772" s="105"/>
      <c r="AG2772" s="105"/>
      <c r="AH2772" s="105"/>
      <c r="AI2772" s="105"/>
      <c r="AJ2772" s="36"/>
      <c r="AK2772" s="36"/>
    </row>
    <row r="2773" spans="32:37" ht="12.75">
      <c r="AF2773" s="105"/>
      <c r="AG2773" s="105"/>
      <c r="AH2773" s="105"/>
      <c r="AI2773" s="105"/>
      <c r="AJ2773" s="36"/>
      <c r="AK2773" s="36"/>
    </row>
    <row r="2774" spans="32:37" ht="12.75">
      <c r="AF2774" s="105"/>
      <c r="AG2774" s="105"/>
      <c r="AH2774" s="105"/>
      <c r="AI2774" s="105"/>
      <c r="AJ2774" s="36"/>
      <c r="AK2774" s="36"/>
    </row>
    <row r="2775" spans="32:37" ht="12.75">
      <c r="AF2775" s="105"/>
      <c r="AG2775" s="105"/>
      <c r="AH2775" s="105"/>
      <c r="AI2775" s="105"/>
      <c r="AJ2775" s="36"/>
      <c r="AK2775" s="36"/>
    </row>
    <row r="2776" spans="32:37" ht="12.75">
      <c r="AF2776" s="105"/>
      <c r="AG2776" s="105"/>
      <c r="AH2776" s="105"/>
      <c r="AI2776" s="105"/>
      <c r="AJ2776" s="36"/>
      <c r="AK2776" s="36"/>
    </row>
    <row r="2777" spans="32:37" ht="12.75">
      <c r="AF2777" s="105"/>
      <c r="AG2777" s="105"/>
      <c r="AH2777" s="105"/>
      <c r="AI2777" s="105"/>
      <c r="AJ2777" s="36"/>
      <c r="AK2777" s="36"/>
    </row>
    <row r="2778" spans="32:37" ht="12.75">
      <c r="AF2778" s="105"/>
      <c r="AG2778" s="105"/>
      <c r="AH2778" s="105"/>
      <c r="AI2778" s="105"/>
      <c r="AJ2778" s="36"/>
      <c r="AK2778" s="36"/>
    </row>
    <row r="2779" spans="32:37" ht="12.75">
      <c r="AF2779" s="105"/>
      <c r="AG2779" s="105"/>
      <c r="AH2779" s="105"/>
      <c r="AI2779" s="105"/>
      <c r="AJ2779" s="36"/>
      <c r="AK2779" s="36"/>
    </row>
    <row r="2780" spans="32:37" ht="12.75">
      <c r="AF2780" s="105"/>
      <c r="AG2780" s="105"/>
      <c r="AH2780" s="105"/>
      <c r="AI2780" s="105"/>
      <c r="AJ2780" s="36"/>
      <c r="AK2780" s="36"/>
    </row>
    <row r="2781" spans="32:37" ht="12.75">
      <c r="AF2781" s="105"/>
      <c r="AG2781" s="105"/>
      <c r="AH2781" s="105"/>
      <c r="AI2781" s="105"/>
      <c r="AJ2781" s="36"/>
      <c r="AK2781" s="36"/>
    </row>
    <row r="2782" spans="32:37" ht="12.75">
      <c r="AF2782" s="105"/>
      <c r="AG2782" s="105"/>
      <c r="AH2782" s="105"/>
      <c r="AI2782" s="105"/>
      <c r="AJ2782" s="36"/>
      <c r="AK2782" s="36"/>
    </row>
    <row r="2783" spans="32:37" ht="12.75">
      <c r="AF2783" s="105"/>
      <c r="AG2783" s="105"/>
      <c r="AH2783" s="105"/>
      <c r="AI2783" s="105"/>
      <c r="AJ2783" s="36"/>
      <c r="AK2783" s="36"/>
    </row>
    <row r="2784" spans="32:37" ht="12.75">
      <c r="AF2784" s="105"/>
      <c r="AG2784" s="105"/>
      <c r="AH2784" s="105"/>
      <c r="AI2784" s="105"/>
      <c r="AJ2784" s="36"/>
      <c r="AK2784" s="36"/>
    </row>
    <row r="2785" spans="32:37" ht="12.75">
      <c r="AF2785" s="105"/>
      <c r="AG2785" s="105"/>
      <c r="AH2785" s="105"/>
      <c r="AI2785" s="105"/>
      <c r="AJ2785" s="36"/>
      <c r="AK2785" s="36"/>
    </row>
    <row r="2786" spans="32:37" ht="12.75">
      <c r="AF2786" s="105"/>
      <c r="AG2786" s="105"/>
      <c r="AH2786" s="105"/>
      <c r="AI2786" s="105"/>
      <c r="AJ2786" s="36"/>
      <c r="AK2786" s="36"/>
    </row>
    <row r="2787" spans="32:37" ht="12.75">
      <c r="AF2787" s="105"/>
      <c r="AG2787" s="105"/>
      <c r="AH2787" s="105"/>
      <c r="AI2787" s="105"/>
      <c r="AJ2787" s="36"/>
      <c r="AK2787" s="36"/>
    </row>
    <row r="2788" spans="32:37" ht="12.75">
      <c r="AF2788" s="105"/>
      <c r="AG2788" s="105"/>
      <c r="AH2788" s="105"/>
      <c r="AI2788" s="105"/>
      <c r="AJ2788" s="36"/>
      <c r="AK2788" s="36"/>
    </row>
    <row r="2789" spans="32:37" ht="12.75">
      <c r="AF2789" s="105"/>
      <c r="AG2789" s="105"/>
      <c r="AH2789" s="105"/>
      <c r="AI2789" s="105"/>
      <c r="AJ2789" s="36"/>
      <c r="AK2789" s="36"/>
    </row>
    <row r="2790" spans="32:37" ht="12.75">
      <c r="AF2790" s="105"/>
      <c r="AG2790" s="105"/>
      <c r="AH2790" s="105"/>
      <c r="AI2790" s="105"/>
      <c r="AJ2790" s="36"/>
      <c r="AK2790" s="36"/>
    </row>
    <row r="2791" spans="32:37" ht="12.75">
      <c r="AF2791" s="105"/>
      <c r="AG2791" s="105"/>
      <c r="AH2791" s="105"/>
      <c r="AI2791" s="105"/>
      <c r="AJ2791" s="36"/>
      <c r="AK2791" s="36"/>
    </row>
    <row r="2792" spans="32:37" ht="12.75">
      <c r="AF2792" s="105"/>
      <c r="AG2792" s="105"/>
      <c r="AH2792" s="105"/>
      <c r="AI2792" s="105"/>
      <c r="AJ2792" s="36"/>
      <c r="AK2792" s="36"/>
    </row>
    <row r="2793" spans="32:37" ht="12.75">
      <c r="AF2793" s="105"/>
      <c r="AG2793" s="105"/>
      <c r="AH2793" s="105"/>
      <c r="AI2793" s="105"/>
      <c r="AJ2793" s="36"/>
      <c r="AK2793" s="36"/>
    </row>
    <row r="2794" spans="32:37" ht="12.75">
      <c r="AF2794" s="105"/>
      <c r="AG2794" s="105"/>
      <c r="AH2794" s="105"/>
      <c r="AI2794" s="105"/>
      <c r="AJ2794" s="36"/>
      <c r="AK2794" s="36"/>
    </row>
    <row r="2795" spans="32:37" ht="12.75">
      <c r="AF2795" s="105"/>
      <c r="AG2795" s="105"/>
      <c r="AH2795" s="105"/>
      <c r="AI2795" s="105"/>
      <c r="AJ2795" s="36"/>
      <c r="AK2795" s="36"/>
    </row>
    <row r="2796" spans="32:37" ht="12.75">
      <c r="AF2796" s="105"/>
      <c r="AG2796" s="105"/>
      <c r="AH2796" s="105"/>
      <c r="AI2796" s="105"/>
      <c r="AJ2796" s="36"/>
      <c r="AK2796" s="36"/>
    </row>
    <row r="2797" spans="32:37" ht="12.75">
      <c r="AF2797" s="105"/>
      <c r="AG2797" s="105"/>
      <c r="AH2797" s="105"/>
      <c r="AI2797" s="105"/>
      <c r="AJ2797" s="36"/>
      <c r="AK2797" s="36"/>
    </row>
    <row r="2798" spans="32:37" ht="12.75">
      <c r="AF2798" s="105"/>
      <c r="AG2798" s="105"/>
      <c r="AH2798" s="105"/>
      <c r="AI2798" s="105"/>
      <c r="AJ2798" s="36"/>
      <c r="AK2798" s="36"/>
    </row>
    <row r="2799" spans="32:37" ht="12.75">
      <c r="AF2799" s="105"/>
      <c r="AG2799" s="105"/>
      <c r="AH2799" s="105"/>
      <c r="AI2799" s="105"/>
      <c r="AJ2799" s="36"/>
      <c r="AK2799" s="36"/>
    </row>
    <row r="2800" spans="32:37" ht="12.75">
      <c r="AF2800" s="105"/>
      <c r="AG2800" s="105"/>
      <c r="AH2800" s="105"/>
      <c r="AI2800" s="105"/>
      <c r="AJ2800" s="36"/>
      <c r="AK2800" s="36"/>
    </row>
    <row r="2801" spans="32:37" ht="12.75">
      <c r="AF2801" s="105"/>
      <c r="AG2801" s="105"/>
      <c r="AH2801" s="105"/>
      <c r="AI2801" s="105"/>
      <c r="AJ2801" s="36"/>
      <c r="AK2801" s="36"/>
    </row>
    <row r="2802" spans="32:37" ht="12.75">
      <c r="AF2802" s="105"/>
      <c r="AG2802" s="105"/>
      <c r="AH2802" s="105"/>
      <c r="AI2802" s="105"/>
      <c r="AJ2802" s="36"/>
      <c r="AK2802" s="36"/>
    </row>
    <row r="2803" spans="32:37" ht="12.75">
      <c r="AF2803" s="105"/>
      <c r="AG2803" s="105"/>
      <c r="AH2803" s="105"/>
      <c r="AI2803" s="105"/>
      <c r="AJ2803" s="36"/>
      <c r="AK2803" s="36"/>
    </row>
    <row r="2804" spans="32:37" ht="12.75">
      <c r="AF2804" s="105"/>
      <c r="AG2804" s="105"/>
      <c r="AH2804" s="105"/>
      <c r="AI2804" s="105"/>
      <c r="AJ2804" s="36"/>
      <c r="AK2804" s="36"/>
    </row>
    <row r="2805" spans="32:37" ht="12.75">
      <c r="AF2805" s="105"/>
      <c r="AG2805" s="105"/>
      <c r="AH2805" s="105"/>
      <c r="AI2805" s="105"/>
      <c r="AJ2805" s="36"/>
      <c r="AK2805" s="36"/>
    </row>
    <row r="2806" spans="32:37" ht="12.75">
      <c r="AF2806" s="105"/>
      <c r="AG2806" s="105"/>
      <c r="AH2806" s="105"/>
      <c r="AI2806" s="105"/>
      <c r="AJ2806" s="36"/>
      <c r="AK2806" s="36"/>
    </row>
    <row r="2807" spans="32:37" ht="12.75">
      <c r="AF2807" s="105"/>
      <c r="AG2807" s="105"/>
      <c r="AH2807" s="105"/>
      <c r="AI2807" s="105"/>
      <c r="AJ2807" s="36"/>
      <c r="AK2807" s="36"/>
    </row>
    <row r="2808" spans="32:37" ht="12.75">
      <c r="AF2808" s="105"/>
      <c r="AG2808" s="105"/>
      <c r="AH2808" s="105"/>
      <c r="AI2808" s="105"/>
      <c r="AJ2808" s="36"/>
      <c r="AK2808" s="36"/>
    </row>
    <row r="2809" spans="32:37" ht="12.75">
      <c r="AF2809" s="105"/>
      <c r="AG2809" s="105"/>
      <c r="AH2809" s="105"/>
      <c r="AI2809" s="105"/>
      <c r="AJ2809" s="36"/>
      <c r="AK2809" s="36"/>
    </row>
    <row r="2810" spans="32:37" ht="12.75">
      <c r="AF2810" s="105"/>
      <c r="AG2810" s="105"/>
      <c r="AH2810" s="105"/>
      <c r="AI2810" s="105"/>
      <c r="AJ2810" s="36"/>
      <c r="AK2810" s="36"/>
    </row>
    <row r="2811" spans="32:37" ht="12.75">
      <c r="AF2811" s="105"/>
      <c r="AG2811" s="105"/>
      <c r="AH2811" s="105"/>
      <c r="AI2811" s="105"/>
      <c r="AJ2811" s="36"/>
      <c r="AK2811" s="36"/>
    </row>
    <row r="2812" spans="32:37" ht="12.75">
      <c r="AF2812" s="105"/>
      <c r="AG2812" s="105"/>
      <c r="AH2812" s="105"/>
      <c r="AI2812" s="105"/>
      <c r="AJ2812" s="36"/>
      <c r="AK2812" s="36"/>
    </row>
    <row r="2813" spans="32:37" ht="12.75">
      <c r="AF2813" s="105"/>
      <c r="AG2813" s="105"/>
      <c r="AH2813" s="105"/>
      <c r="AI2813" s="105"/>
      <c r="AJ2813" s="36"/>
      <c r="AK2813" s="36"/>
    </row>
    <row r="2814" spans="32:37" ht="12.75">
      <c r="AF2814" s="105"/>
      <c r="AG2814" s="105"/>
      <c r="AH2814" s="105"/>
      <c r="AI2814" s="105"/>
      <c r="AJ2814" s="36"/>
      <c r="AK2814" s="36"/>
    </row>
    <row r="2815" spans="32:37" ht="12.75">
      <c r="AF2815" s="105"/>
      <c r="AG2815" s="105"/>
      <c r="AH2815" s="105"/>
      <c r="AI2815" s="105"/>
      <c r="AJ2815" s="36"/>
      <c r="AK2815" s="36"/>
    </row>
    <row r="2816" spans="32:37" ht="12.75">
      <c r="AF2816" s="105"/>
      <c r="AG2816" s="105"/>
      <c r="AH2816" s="105"/>
      <c r="AI2816" s="105"/>
      <c r="AJ2816" s="36"/>
      <c r="AK2816" s="36"/>
    </row>
    <row r="2817" spans="32:37" ht="12.75">
      <c r="AF2817" s="105"/>
      <c r="AG2817" s="105"/>
      <c r="AH2817" s="105"/>
      <c r="AI2817" s="105"/>
      <c r="AJ2817" s="36"/>
      <c r="AK2817" s="36"/>
    </row>
    <row r="2818" spans="32:37" ht="12.75">
      <c r="AF2818" s="105"/>
      <c r="AG2818" s="105"/>
      <c r="AH2818" s="105"/>
      <c r="AI2818" s="105"/>
      <c r="AJ2818" s="36"/>
      <c r="AK2818" s="36"/>
    </row>
    <row r="2819" spans="32:37" ht="12.75">
      <c r="AF2819" s="105"/>
      <c r="AG2819" s="105"/>
      <c r="AH2819" s="105"/>
      <c r="AI2819" s="105"/>
      <c r="AJ2819" s="36"/>
      <c r="AK2819" s="36"/>
    </row>
    <row r="2820" spans="32:37" ht="12.75">
      <c r="AF2820" s="105"/>
      <c r="AG2820" s="105"/>
      <c r="AH2820" s="105"/>
      <c r="AI2820" s="105"/>
      <c r="AJ2820" s="36"/>
      <c r="AK2820" s="36"/>
    </row>
    <row r="2821" spans="32:37" ht="12.75">
      <c r="AF2821" s="105"/>
      <c r="AG2821" s="105"/>
      <c r="AH2821" s="105"/>
      <c r="AI2821" s="105"/>
      <c r="AJ2821" s="36"/>
      <c r="AK2821" s="36"/>
    </row>
    <row r="2822" spans="32:37" ht="12.75">
      <c r="AF2822" s="105"/>
      <c r="AG2822" s="105"/>
      <c r="AH2822" s="105"/>
      <c r="AI2822" s="105"/>
      <c r="AJ2822" s="36"/>
      <c r="AK2822" s="36"/>
    </row>
    <row r="2823" spans="32:37" ht="12.75">
      <c r="AF2823" s="105"/>
      <c r="AG2823" s="105"/>
      <c r="AH2823" s="105"/>
      <c r="AI2823" s="105"/>
      <c r="AJ2823" s="36"/>
      <c r="AK2823" s="36"/>
    </row>
    <row r="2824" spans="32:37" ht="12.75">
      <c r="AF2824" s="105"/>
      <c r="AG2824" s="105"/>
      <c r="AH2824" s="105"/>
      <c r="AI2824" s="105"/>
      <c r="AJ2824" s="36"/>
      <c r="AK2824" s="36"/>
    </row>
    <row r="2825" spans="32:37" ht="12.75">
      <c r="AF2825" s="105"/>
      <c r="AG2825" s="105"/>
      <c r="AH2825" s="105"/>
      <c r="AI2825" s="105"/>
      <c r="AJ2825" s="36"/>
      <c r="AK2825" s="36"/>
    </row>
    <row r="2826" spans="32:37" ht="12.75">
      <c r="AF2826" s="105"/>
      <c r="AG2826" s="105"/>
      <c r="AH2826" s="105"/>
      <c r="AI2826" s="105"/>
      <c r="AJ2826" s="36"/>
      <c r="AK2826" s="36"/>
    </row>
    <row r="2827" spans="32:37" ht="12.75">
      <c r="AF2827" s="105"/>
      <c r="AG2827" s="105"/>
      <c r="AH2827" s="105"/>
      <c r="AI2827" s="105"/>
      <c r="AJ2827" s="36"/>
      <c r="AK2827" s="36"/>
    </row>
    <row r="2828" spans="32:37" ht="12.75">
      <c r="AF2828" s="105"/>
      <c r="AG2828" s="105"/>
      <c r="AH2828" s="105"/>
      <c r="AI2828" s="105"/>
      <c r="AJ2828" s="36"/>
      <c r="AK2828" s="36"/>
    </row>
    <row r="2829" spans="32:37" ht="12.75">
      <c r="AF2829" s="105"/>
      <c r="AG2829" s="105"/>
      <c r="AH2829" s="105"/>
      <c r="AI2829" s="105"/>
      <c r="AJ2829" s="36"/>
      <c r="AK2829" s="36"/>
    </row>
    <row r="2830" spans="32:37" ht="12.75">
      <c r="AF2830" s="105"/>
      <c r="AG2830" s="105"/>
      <c r="AH2830" s="105"/>
      <c r="AI2830" s="105"/>
      <c r="AJ2830" s="36"/>
      <c r="AK2830" s="36"/>
    </row>
    <row r="2831" spans="32:37" ht="12.75">
      <c r="AF2831" s="105"/>
      <c r="AG2831" s="105"/>
      <c r="AH2831" s="105"/>
      <c r="AI2831" s="105"/>
      <c r="AJ2831" s="36"/>
      <c r="AK2831" s="36"/>
    </row>
    <row r="2832" spans="32:37" ht="12.75">
      <c r="AF2832" s="105"/>
      <c r="AG2832" s="105"/>
      <c r="AH2832" s="105"/>
      <c r="AI2832" s="105"/>
      <c r="AJ2832" s="36"/>
      <c r="AK2832" s="36"/>
    </row>
    <row r="2833" spans="32:37" ht="12.75">
      <c r="AF2833" s="105"/>
      <c r="AG2833" s="105"/>
      <c r="AH2833" s="105"/>
      <c r="AI2833" s="105"/>
      <c r="AJ2833" s="36"/>
      <c r="AK2833" s="36"/>
    </row>
    <row r="2834" spans="32:37" ht="12.75">
      <c r="AF2834" s="105"/>
      <c r="AG2834" s="105"/>
      <c r="AH2834" s="105"/>
      <c r="AI2834" s="105"/>
      <c r="AJ2834" s="36"/>
      <c r="AK2834" s="36"/>
    </row>
    <row r="2835" spans="32:37" ht="12.75">
      <c r="AF2835" s="105"/>
      <c r="AG2835" s="105"/>
      <c r="AH2835" s="105"/>
      <c r="AI2835" s="105"/>
      <c r="AJ2835" s="36"/>
      <c r="AK2835" s="36"/>
    </row>
    <row r="2836" spans="32:37" ht="12.75">
      <c r="AF2836" s="105"/>
      <c r="AG2836" s="105"/>
      <c r="AH2836" s="105"/>
      <c r="AI2836" s="105"/>
      <c r="AJ2836" s="36"/>
      <c r="AK2836" s="36"/>
    </row>
    <row r="2837" spans="32:37" ht="12.75">
      <c r="AF2837" s="105"/>
      <c r="AG2837" s="105"/>
      <c r="AH2837" s="105"/>
      <c r="AI2837" s="105"/>
      <c r="AJ2837" s="36"/>
      <c r="AK2837" s="36"/>
    </row>
    <row r="2838" spans="32:37" ht="12.75">
      <c r="AF2838" s="105"/>
      <c r="AG2838" s="105"/>
      <c r="AH2838" s="105"/>
      <c r="AI2838" s="105"/>
      <c r="AJ2838" s="36"/>
      <c r="AK2838" s="36"/>
    </row>
    <row r="2839" spans="32:37" ht="12.75">
      <c r="AF2839" s="105"/>
      <c r="AG2839" s="105"/>
      <c r="AH2839" s="105"/>
      <c r="AI2839" s="105"/>
      <c r="AJ2839" s="36"/>
      <c r="AK2839" s="36"/>
    </row>
    <row r="2840" spans="32:37" ht="12.75">
      <c r="AF2840" s="105"/>
      <c r="AG2840" s="105"/>
      <c r="AH2840" s="105"/>
      <c r="AI2840" s="105"/>
      <c r="AJ2840" s="36"/>
      <c r="AK2840" s="36"/>
    </row>
    <row r="2841" spans="32:37" ht="12.75">
      <c r="AF2841" s="105"/>
      <c r="AG2841" s="105"/>
      <c r="AH2841" s="105"/>
      <c r="AI2841" s="105"/>
      <c r="AJ2841" s="36"/>
      <c r="AK2841" s="36"/>
    </row>
    <row r="2842" spans="32:37" ht="12.75">
      <c r="AF2842" s="105"/>
      <c r="AG2842" s="105"/>
      <c r="AH2842" s="105"/>
      <c r="AI2842" s="105"/>
      <c r="AJ2842" s="36"/>
      <c r="AK2842" s="36"/>
    </row>
    <row r="2843" spans="32:37" ht="12.75">
      <c r="AF2843" s="105"/>
      <c r="AG2843" s="105"/>
      <c r="AH2843" s="105"/>
      <c r="AI2843" s="105"/>
      <c r="AJ2843" s="36"/>
      <c r="AK2843" s="36"/>
    </row>
    <row r="2844" spans="32:37" ht="12.75">
      <c r="AF2844" s="105"/>
      <c r="AG2844" s="105"/>
      <c r="AH2844" s="105"/>
      <c r="AI2844" s="105"/>
      <c r="AJ2844" s="36"/>
      <c r="AK2844" s="36"/>
    </row>
    <row r="2845" spans="32:37" ht="12.75">
      <c r="AF2845" s="105"/>
      <c r="AG2845" s="105"/>
      <c r="AH2845" s="105"/>
      <c r="AI2845" s="105"/>
      <c r="AJ2845" s="36"/>
      <c r="AK2845" s="36"/>
    </row>
    <row r="2846" spans="32:37" ht="12.75">
      <c r="AF2846" s="105"/>
      <c r="AG2846" s="105"/>
      <c r="AH2846" s="105"/>
      <c r="AI2846" s="105"/>
      <c r="AJ2846" s="36"/>
      <c r="AK2846" s="36"/>
    </row>
    <row r="2847" spans="32:37" ht="12.75">
      <c r="AF2847" s="105"/>
      <c r="AG2847" s="105"/>
      <c r="AH2847" s="105"/>
      <c r="AI2847" s="105"/>
      <c r="AJ2847" s="36"/>
      <c r="AK2847" s="36"/>
    </row>
    <row r="2848" spans="32:37" ht="12.75">
      <c r="AF2848" s="105"/>
      <c r="AG2848" s="105"/>
      <c r="AH2848" s="105"/>
      <c r="AI2848" s="105"/>
      <c r="AJ2848" s="36"/>
      <c r="AK2848" s="36"/>
    </row>
    <row r="2849" spans="32:37" ht="12.75">
      <c r="AF2849" s="105"/>
      <c r="AG2849" s="105"/>
      <c r="AH2849" s="105"/>
      <c r="AI2849" s="105"/>
      <c r="AJ2849" s="36"/>
      <c r="AK2849" s="36"/>
    </row>
    <row r="2850" spans="32:37" ht="12.75">
      <c r="AF2850" s="105"/>
      <c r="AG2850" s="105"/>
      <c r="AH2850" s="105"/>
      <c r="AI2850" s="105"/>
      <c r="AJ2850" s="36"/>
      <c r="AK2850" s="36"/>
    </row>
    <row r="2851" spans="32:37" ht="12.75">
      <c r="AF2851" s="105"/>
      <c r="AG2851" s="105"/>
      <c r="AH2851" s="105"/>
      <c r="AI2851" s="105"/>
      <c r="AJ2851" s="36"/>
      <c r="AK2851" s="36"/>
    </row>
    <row r="2852" spans="32:37" ht="12.75">
      <c r="AF2852" s="105"/>
      <c r="AG2852" s="105"/>
      <c r="AH2852" s="105"/>
      <c r="AI2852" s="105"/>
      <c r="AJ2852" s="36"/>
      <c r="AK2852" s="36"/>
    </row>
    <row r="2853" spans="32:37" ht="12.75">
      <c r="AF2853" s="105"/>
      <c r="AG2853" s="105"/>
      <c r="AH2853" s="105"/>
      <c r="AI2853" s="105"/>
      <c r="AJ2853" s="36"/>
      <c r="AK2853" s="36"/>
    </row>
    <row r="2854" spans="32:37" ht="12.75">
      <c r="AF2854" s="105"/>
      <c r="AG2854" s="105"/>
      <c r="AH2854" s="105"/>
      <c r="AI2854" s="105"/>
      <c r="AJ2854" s="36"/>
      <c r="AK2854" s="36"/>
    </row>
    <row r="2855" spans="32:37" ht="12.75">
      <c r="AF2855" s="105"/>
      <c r="AG2855" s="105"/>
      <c r="AH2855" s="105"/>
      <c r="AI2855" s="105"/>
      <c r="AJ2855" s="36"/>
      <c r="AK2855" s="36"/>
    </row>
    <row r="2856" spans="32:37" ht="12.75">
      <c r="AF2856" s="105"/>
      <c r="AG2856" s="105"/>
      <c r="AH2856" s="105"/>
      <c r="AI2856" s="105"/>
      <c r="AJ2856" s="36"/>
      <c r="AK2856" s="36"/>
    </row>
    <row r="2857" spans="32:37" ht="12.75">
      <c r="AF2857" s="105"/>
      <c r="AG2857" s="105"/>
      <c r="AH2857" s="105"/>
      <c r="AI2857" s="105"/>
      <c r="AJ2857" s="36"/>
      <c r="AK2857" s="36"/>
    </row>
    <row r="2858" spans="32:37" ht="12.75">
      <c r="AF2858" s="105"/>
      <c r="AG2858" s="105"/>
      <c r="AH2858" s="105"/>
      <c r="AI2858" s="105"/>
      <c r="AJ2858" s="36"/>
      <c r="AK2858" s="36"/>
    </row>
    <row r="2859" spans="32:37" ht="12.75">
      <c r="AF2859" s="105"/>
      <c r="AG2859" s="105"/>
      <c r="AH2859" s="105"/>
      <c r="AI2859" s="105"/>
      <c r="AJ2859" s="36"/>
      <c r="AK2859" s="36"/>
    </row>
    <row r="2860" spans="32:37" ht="12.75">
      <c r="AF2860" s="105"/>
      <c r="AG2860" s="105"/>
      <c r="AH2860" s="105"/>
      <c r="AI2860" s="105"/>
      <c r="AJ2860" s="36"/>
      <c r="AK2860" s="36"/>
    </row>
    <row r="2861" spans="32:37" ht="12.75">
      <c r="AF2861" s="105"/>
      <c r="AG2861" s="105"/>
      <c r="AH2861" s="105"/>
      <c r="AI2861" s="105"/>
      <c r="AJ2861" s="36"/>
      <c r="AK2861" s="36"/>
    </row>
    <row r="2862" spans="32:37" ht="12.75">
      <c r="AF2862" s="105"/>
      <c r="AG2862" s="105"/>
      <c r="AH2862" s="105"/>
      <c r="AI2862" s="105"/>
      <c r="AJ2862" s="36"/>
      <c r="AK2862" s="36"/>
    </row>
    <row r="2863" spans="32:37" ht="12.75">
      <c r="AF2863" s="105"/>
      <c r="AG2863" s="105"/>
      <c r="AH2863" s="105"/>
      <c r="AI2863" s="105"/>
      <c r="AJ2863" s="36"/>
      <c r="AK2863" s="36"/>
    </row>
    <row r="2864" spans="32:37" ht="12.75">
      <c r="AF2864" s="105"/>
      <c r="AG2864" s="105"/>
      <c r="AH2864" s="105"/>
      <c r="AI2864" s="105"/>
      <c r="AJ2864" s="36"/>
      <c r="AK2864" s="36"/>
    </row>
    <row r="2865" spans="32:37" ht="12.75">
      <c r="AF2865" s="105"/>
      <c r="AG2865" s="105"/>
      <c r="AH2865" s="105"/>
      <c r="AI2865" s="105"/>
      <c r="AJ2865" s="36"/>
      <c r="AK2865" s="36"/>
    </row>
    <row r="2866" spans="32:37" ht="12.75">
      <c r="AF2866" s="105"/>
      <c r="AG2866" s="105"/>
      <c r="AH2866" s="105"/>
      <c r="AI2866" s="105"/>
      <c r="AJ2866" s="36"/>
      <c r="AK2866" s="36"/>
    </row>
    <row r="2867" spans="32:37" ht="12.75">
      <c r="AF2867" s="105"/>
      <c r="AG2867" s="105"/>
      <c r="AH2867" s="105"/>
      <c r="AI2867" s="105"/>
      <c r="AJ2867" s="36"/>
      <c r="AK2867" s="36"/>
    </row>
    <row r="2868" spans="32:37" ht="12.75">
      <c r="AF2868" s="105"/>
      <c r="AG2868" s="105"/>
      <c r="AH2868" s="105"/>
      <c r="AI2868" s="105"/>
      <c r="AJ2868" s="36"/>
      <c r="AK2868" s="36"/>
    </row>
    <row r="2869" spans="32:37" ht="12.75">
      <c r="AF2869" s="105"/>
      <c r="AG2869" s="105"/>
      <c r="AH2869" s="105"/>
      <c r="AI2869" s="105"/>
      <c r="AJ2869" s="36"/>
      <c r="AK2869" s="36"/>
    </row>
    <row r="2870" spans="32:37" ht="12.75">
      <c r="AF2870" s="105"/>
      <c r="AG2870" s="105"/>
      <c r="AH2870" s="105"/>
      <c r="AI2870" s="105"/>
      <c r="AJ2870" s="36"/>
      <c r="AK2870" s="36"/>
    </row>
    <row r="2871" spans="32:37" ht="12.75">
      <c r="AF2871" s="105"/>
      <c r="AG2871" s="105"/>
      <c r="AH2871" s="105"/>
      <c r="AI2871" s="105"/>
      <c r="AJ2871" s="36"/>
      <c r="AK2871" s="36"/>
    </row>
    <row r="2872" spans="32:37" ht="12.75">
      <c r="AF2872" s="105"/>
      <c r="AG2872" s="105"/>
      <c r="AH2872" s="105"/>
      <c r="AI2872" s="105"/>
      <c r="AJ2872" s="36"/>
      <c r="AK2872" s="36"/>
    </row>
    <row r="2873" spans="32:37" ht="12.75">
      <c r="AF2873" s="105"/>
      <c r="AG2873" s="105"/>
      <c r="AH2873" s="105"/>
      <c r="AI2873" s="105"/>
      <c r="AJ2873" s="36"/>
      <c r="AK2873" s="36"/>
    </row>
    <row r="2874" spans="32:37" ht="12.75">
      <c r="AF2874" s="105"/>
      <c r="AG2874" s="105"/>
      <c r="AH2874" s="105"/>
      <c r="AI2874" s="105"/>
      <c r="AJ2874" s="36"/>
      <c r="AK2874" s="36"/>
    </row>
    <row r="2875" spans="32:37" ht="12.75">
      <c r="AF2875" s="105"/>
      <c r="AG2875" s="105"/>
      <c r="AH2875" s="105"/>
      <c r="AI2875" s="105"/>
      <c r="AJ2875" s="36"/>
      <c r="AK2875" s="36"/>
    </row>
    <row r="2876" spans="32:37" ht="12.75">
      <c r="AF2876" s="105"/>
      <c r="AG2876" s="105"/>
      <c r="AH2876" s="105"/>
      <c r="AI2876" s="105"/>
      <c r="AJ2876" s="36"/>
      <c r="AK2876" s="36"/>
    </row>
    <row r="2877" spans="32:37" ht="12.75">
      <c r="AF2877" s="105"/>
      <c r="AG2877" s="105"/>
      <c r="AH2877" s="105"/>
      <c r="AI2877" s="105"/>
      <c r="AJ2877" s="36"/>
      <c r="AK2877" s="36"/>
    </row>
    <row r="2878" spans="32:37" ht="12.75">
      <c r="AF2878" s="105"/>
      <c r="AG2878" s="105"/>
      <c r="AH2878" s="105"/>
      <c r="AI2878" s="105"/>
      <c r="AJ2878" s="36"/>
      <c r="AK2878" s="36"/>
    </row>
    <row r="2879" spans="32:37" ht="12.75">
      <c r="AF2879" s="105"/>
      <c r="AG2879" s="105"/>
      <c r="AH2879" s="105"/>
      <c r="AI2879" s="105"/>
      <c r="AJ2879" s="36"/>
      <c r="AK2879" s="36"/>
    </row>
    <row r="2880" spans="32:37" ht="12.75">
      <c r="AF2880" s="105"/>
      <c r="AG2880" s="105"/>
      <c r="AH2880" s="105"/>
      <c r="AI2880" s="105"/>
      <c r="AJ2880" s="36"/>
      <c r="AK2880" s="36"/>
    </row>
    <row r="2881" spans="32:37" ht="12.75">
      <c r="AF2881" s="105"/>
      <c r="AG2881" s="105"/>
      <c r="AH2881" s="105"/>
      <c r="AI2881" s="105"/>
      <c r="AJ2881" s="36"/>
      <c r="AK2881" s="36"/>
    </row>
    <row r="2882" spans="32:37" ht="12.75">
      <c r="AF2882" s="105"/>
      <c r="AG2882" s="105"/>
      <c r="AH2882" s="105"/>
      <c r="AI2882" s="105"/>
      <c r="AJ2882" s="36"/>
      <c r="AK2882" s="36"/>
    </row>
    <row r="2883" spans="32:37" ht="12.75">
      <c r="AF2883" s="105"/>
      <c r="AG2883" s="105"/>
      <c r="AH2883" s="105"/>
      <c r="AI2883" s="105"/>
      <c r="AJ2883" s="36"/>
      <c r="AK2883" s="36"/>
    </row>
    <row r="2884" spans="32:37" ht="12.75">
      <c r="AF2884" s="105"/>
      <c r="AG2884" s="105"/>
      <c r="AH2884" s="105"/>
      <c r="AI2884" s="105"/>
      <c r="AJ2884" s="36"/>
      <c r="AK2884" s="36"/>
    </row>
    <row r="2885" spans="32:37" ht="12.75">
      <c r="AF2885" s="105"/>
      <c r="AG2885" s="105"/>
      <c r="AH2885" s="105"/>
      <c r="AI2885" s="105"/>
      <c r="AJ2885" s="36"/>
      <c r="AK2885" s="36"/>
    </row>
    <row r="2886" spans="32:37" ht="12.75">
      <c r="AF2886" s="105"/>
      <c r="AG2886" s="105"/>
      <c r="AH2886" s="105"/>
      <c r="AI2886" s="105"/>
      <c r="AJ2886" s="36"/>
      <c r="AK2886" s="36"/>
    </row>
    <row r="2887" spans="32:37" ht="12.75">
      <c r="AF2887" s="105"/>
      <c r="AG2887" s="105"/>
      <c r="AH2887" s="105"/>
      <c r="AI2887" s="105"/>
      <c r="AJ2887" s="36"/>
      <c r="AK2887" s="36"/>
    </row>
    <row r="2888" spans="32:37" ht="12.75">
      <c r="AF2888" s="105"/>
      <c r="AG2888" s="105"/>
      <c r="AH2888" s="105"/>
      <c r="AI2888" s="105"/>
      <c r="AJ2888" s="36"/>
      <c r="AK2888" s="36"/>
    </row>
    <row r="2889" spans="32:37" ht="12.75">
      <c r="AF2889" s="105"/>
      <c r="AG2889" s="105"/>
      <c r="AH2889" s="105"/>
      <c r="AI2889" s="105"/>
      <c r="AJ2889" s="36"/>
      <c r="AK2889" s="36"/>
    </row>
    <row r="2890" spans="32:37" ht="12.75">
      <c r="AF2890" s="105"/>
      <c r="AG2890" s="105"/>
      <c r="AH2890" s="105"/>
      <c r="AI2890" s="105"/>
      <c r="AJ2890" s="36"/>
      <c r="AK2890" s="36"/>
    </row>
    <row r="2891" spans="32:37" ht="12.75">
      <c r="AF2891" s="105"/>
      <c r="AG2891" s="105"/>
      <c r="AH2891" s="105"/>
      <c r="AI2891" s="105"/>
      <c r="AJ2891" s="36"/>
      <c r="AK2891" s="36"/>
    </row>
    <row r="2892" spans="32:37" ht="12.75">
      <c r="AF2892" s="105"/>
      <c r="AG2892" s="105"/>
      <c r="AH2892" s="105"/>
      <c r="AI2892" s="105"/>
      <c r="AJ2892" s="36"/>
      <c r="AK2892" s="36"/>
    </row>
    <row r="2893" spans="32:37" ht="12.75">
      <c r="AF2893" s="105"/>
      <c r="AG2893" s="105"/>
      <c r="AH2893" s="105"/>
      <c r="AI2893" s="105"/>
      <c r="AJ2893" s="36"/>
      <c r="AK2893" s="36"/>
    </row>
    <row r="2894" spans="32:37" ht="12.75">
      <c r="AF2894" s="105"/>
      <c r="AG2894" s="105"/>
      <c r="AH2894" s="105"/>
      <c r="AI2894" s="105"/>
      <c r="AJ2894" s="36"/>
      <c r="AK2894" s="36"/>
    </row>
    <row r="2895" spans="32:37" ht="12.75">
      <c r="AF2895" s="105"/>
      <c r="AG2895" s="105"/>
      <c r="AH2895" s="105"/>
      <c r="AI2895" s="105"/>
      <c r="AJ2895" s="36"/>
      <c r="AK2895" s="36"/>
    </row>
    <row r="2896" spans="32:37" ht="12.75">
      <c r="AF2896" s="105"/>
      <c r="AG2896" s="105"/>
      <c r="AH2896" s="105"/>
      <c r="AI2896" s="105"/>
      <c r="AJ2896" s="36"/>
      <c r="AK2896" s="36"/>
    </row>
    <row r="2897" spans="32:37" ht="12.75">
      <c r="AF2897" s="105"/>
      <c r="AG2897" s="105"/>
      <c r="AH2897" s="105"/>
      <c r="AI2897" s="105"/>
      <c r="AJ2897" s="36"/>
      <c r="AK2897" s="36"/>
    </row>
    <row r="2898" spans="32:37" ht="12.75">
      <c r="AF2898" s="105"/>
      <c r="AG2898" s="105"/>
      <c r="AH2898" s="105"/>
      <c r="AI2898" s="105"/>
      <c r="AJ2898" s="36"/>
      <c r="AK2898" s="36"/>
    </row>
    <row r="2899" spans="32:37" ht="12.75">
      <c r="AF2899" s="105"/>
      <c r="AG2899" s="105"/>
      <c r="AH2899" s="105"/>
      <c r="AI2899" s="105"/>
      <c r="AJ2899" s="36"/>
      <c r="AK2899" s="36"/>
    </row>
    <row r="2900" spans="32:37" ht="12.75">
      <c r="AF2900" s="105"/>
      <c r="AG2900" s="105"/>
      <c r="AH2900" s="105"/>
      <c r="AI2900" s="105"/>
      <c r="AJ2900" s="36"/>
      <c r="AK2900" s="36"/>
    </row>
    <row r="2901" spans="32:37" ht="12.75">
      <c r="AF2901" s="105"/>
      <c r="AG2901" s="105"/>
      <c r="AH2901" s="105"/>
      <c r="AI2901" s="105"/>
      <c r="AJ2901" s="36"/>
      <c r="AK2901" s="36"/>
    </row>
    <row r="2902" spans="32:37" ht="12.75">
      <c r="AF2902" s="105"/>
      <c r="AG2902" s="105"/>
      <c r="AH2902" s="105"/>
      <c r="AI2902" s="105"/>
      <c r="AJ2902" s="36"/>
      <c r="AK2902" s="36"/>
    </row>
    <row r="2903" spans="32:37" ht="12.75">
      <c r="AF2903" s="105"/>
      <c r="AG2903" s="105"/>
      <c r="AH2903" s="105"/>
      <c r="AI2903" s="105"/>
      <c r="AJ2903" s="36"/>
      <c r="AK2903" s="36"/>
    </row>
    <row r="2904" spans="32:37" ht="12.75">
      <c r="AF2904" s="105"/>
      <c r="AG2904" s="105"/>
      <c r="AH2904" s="105"/>
      <c r="AI2904" s="105"/>
      <c r="AJ2904" s="36"/>
      <c r="AK2904" s="36"/>
    </row>
    <row r="2905" spans="32:37" ht="12.75">
      <c r="AF2905" s="105"/>
      <c r="AG2905" s="105"/>
      <c r="AH2905" s="105"/>
      <c r="AI2905" s="105"/>
      <c r="AJ2905" s="36"/>
      <c r="AK2905" s="36"/>
    </row>
    <row r="2906" spans="32:37" ht="12.75">
      <c r="AF2906" s="105"/>
      <c r="AG2906" s="105"/>
      <c r="AH2906" s="105"/>
      <c r="AI2906" s="105"/>
      <c r="AJ2906" s="36"/>
      <c r="AK2906" s="36"/>
    </row>
    <row r="2907" spans="32:37" ht="12.75">
      <c r="AF2907" s="105"/>
      <c r="AG2907" s="105"/>
      <c r="AH2907" s="105"/>
      <c r="AI2907" s="105"/>
      <c r="AJ2907" s="36"/>
      <c r="AK2907" s="36"/>
    </row>
    <row r="2908" spans="32:37" ht="12.75">
      <c r="AF2908" s="105"/>
      <c r="AG2908" s="105"/>
      <c r="AH2908" s="105"/>
      <c r="AI2908" s="105"/>
      <c r="AJ2908" s="36"/>
      <c r="AK2908" s="36"/>
    </row>
    <row r="2909" spans="32:37" ht="12.75">
      <c r="AF2909" s="105"/>
      <c r="AG2909" s="105"/>
      <c r="AH2909" s="105"/>
      <c r="AI2909" s="105"/>
      <c r="AJ2909" s="36"/>
      <c r="AK2909" s="36"/>
    </row>
    <row r="2910" spans="32:37" ht="12.75">
      <c r="AF2910" s="105"/>
      <c r="AG2910" s="105"/>
      <c r="AH2910" s="105"/>
      <c r="AI2910" s="105"/>
      <c r="AJ2910" s="36"/>
      <c r="AK2910" s="36"/>
    </row>
    <row r="2911" spans="32:37" ht="12.75">
      <c r="AF2911" s="105"/>
      <c r="AG2911" s="105"/>
      <c r="AH2911" s="105"/>
      <c r="AI2911" s="105"/>
      <c r="AJ2911" s="36"/>
      <c r="AK2911" s="36"/>
    </row>
    <row r="2912" spans="32:37" ht="12.75">
      <c r="AF2912" s="105"/>
      <c r="AG2912" s="105"/>
      <c r="AH2912" s="105"/>
      <c r="AI2912" s="105"/>
      <c r="AJ2912" s="36"/>
      <c r="AK2912" s="36"/>
    </row>
    <row r="2913" spans="32:37" ht="12.75">
      <c r="AF2913" s="105"/>
      <c r="AG2913" s="105"/>
      <c r="AH2913" s="105"/>
      <c r="AI2913" s="105"/>
      <c r="AJ2913" s="36"/>
      <c r="AK2913" s="36"/>
    </row>
    <row r="2914" spans="32:37" ht="12.75">
      <c r="AF2914" s="105"/>
      <c r="AG2914" s="105"/>
      <c r="AH2914" s="105"/>
      <c r="AI2914" s="105"/>
      <c r="AJ2914" s="36"/>
      <c r="AK2914" s="36"/>
    </row>
    <row r="2915" spans="32:37" ht="12.75">
      <c r="AF2915" s="105"/>
      <c r="AG2915" s="105"/>
      <c r="AH2915" s="105"/>
      <c r="AI2915" s="105"/>
      <c r="AJ2915" s="36"/>
      <c r="AK2915" s="36"/>
    </row>
    <row r="2916" spans="32:37" ht="12.75">
      <c r="AF2916" s="105"/>
      <c r="AG2916" s="105"/>
      <c r="AH2916" s="105"/>
      <c r="AI2916" s="105"/>
      <c r="AJ2916" s="36"/>
      <c r="AK2916" s="36"/>
    </row>
    <row r="2917" spans="32:37" ht="12.75">
      <c r="AF2917" s="105"/>
      <c r="AG2917" s="105"/>
      <c r="AH2917" s="105"/>
      <c r="AI2917" s="105"/>
      <c r="AJ2917" s="36"/>
      <c r="AK2917" s="36"/>
    </row>
    <row r="2918" spans="32:37" ht="12.75">
      <c r="AF2918" s="105"/>
      <c r="AG2918" s="105"/>
      <c r="AH2918" s="105"/>
      <c r="AI2918" s="105"/>
      <c r="AJ2918" s="36"/>
      <c r="AK2918" s="36"/>
    </row>
    <row r="2919" spans="32:37" ht="12.75">
      <c r="AF2919" s="105"/>
      <c r="AG2919" s="105"/>
      <c r="AH2919" s="105"/>
      <c r="AI2919" s="105"/>
      <c r="AJ2919" s="36"/>
      <c r="AK2919" s="36"/>
    </row>
    <row r="2920" spans="32:37" ht="12.75">
      <c r="AF2920" s="105"/>
      <c r="AG2920" s="105"/>
      <c r="AH2920" s="105"/>
      <c r="AI2920" s="105"/>
      <c r="AJ2920" s="36"/>
      <c r="AK2920" s="36"/>
    </row>
    <row r="2921" spans="32:37" ht="12.75">
      <c r="AF2921" s="105"/>
      <c r="AG2921" s="105"/>
      <c r="AH2921" s="105"/>
      <c r="AI2921" s="105"/>
      <c r="AJ2921" s="36"/>
      <c r="AK2921" s="36"/>
    </row>
    <row r="2922" spans="32:37" ht="12.75">
      <c r="AF2922" s="105"/>
      <c r="AG2922" s="105"/>
      <c r="AH2922" s="105"/>
      <c r="AI2922" s="105"/>
      <c r="AJ2922" s="36"/>
      <c r="AK2922" s="36"/>
    </row>
    <row r="2923" spans="32:37" ht="12.75">
      <c r="AF2923" s="105"/>
      <c r="AG2923" s="105"/>
      <c r="AH2923" s="105"/>
      <c r="AI2923" s="105"/>
      <c r="AJ2923" s="36"/>
      <c r="AK2923" s="36"/>
    </row>
    <row r="2924" spans="32:37" ht="12.75">
      <c r="AF2924" s="105"/>
      <c r="AG2924" s="105"/>
      <c r="AH2924" s="105"/>
      <c r="AI2924" s="105"/>
      <c r="AJ2924" s="36"/>
      <c r="AK2924" s="36"/>
    </row>
    <row r="2925" spans="32:37" ht="12.75">
      <c r="AF2925" s="105"/>
      <c r="AG2925" s="105"/>
      <c r="AH2925" s="105"/>
      <c r="AI2925" s="105"/>
      <c r="AJ2925" s="36"/>
      <c r="AK2925" s="36"/>
    </row>
    <row r="2926" spans="32:37" ht="12.75">
      <c r="AF2926" s="105"/>
      <c r="AG2926" s="105"/>
      <c r="AH2926" s="105"/>
      <c r="AI2926" s="105"/>
      <c r="AJ2926" s="36"/>
      <c r="AK2926" s="36"/>
    </row>
    <row r="2927" spans="32:37" ht="12.75">
      <c r="AF2927" s="105"/>
      <c r="AG2927" s="105"/>
      <c r="AH2927" s="105"/>
      <c r="AI2927" s="105"/>
      <c r="AJ2927" s="36"/>
      <c r="AK2927" s="36"/>
    </row>
    <row r="2928" spans="32:37" ht="12.75">
      <c r="AF2928" s="105"/>
      <c r="AG2928" s="105"/>
      <c r="AH2928" s="105"/>
      <c r="AI2928" s="105"/>
      <c r="AJ2928" s="36"/>
      <c r="AK2928" s="36"/>
    </row>
    <row r="2929" spans="32:37" ht="12.75">
      <c r="AF2929" s="105"/>
      <c r="AG2929" s="105"/>
      <c r="AH2929" s="105"/>
      <c r="AI2929" s="105"/>
      <c r="AJ2929" s="36"/>
      <c r="AK2929" s="36"/>
    </row>
    <row r="2930" spans="32:37" ht="12.75">
      <c r="AF2930" s="105"/>
      <c r="AG2930" s="105"/>
      <c r="AH2930" s="105"/>
      <c r="AI2930" s="105"/>
      <c r="AJ2930" s="36"/>
      <c r="AK2930" s="36"/>
    </row>
    <row r="2931" spans="32:37" ht="12.75">
      <c r="AF2931" s="105"/>
      <c r="AG2931" s="105"/>
      <c r="AH2931" s="105"/>
      <c r="AI2931" s="105"/>
      <c r="AJ2931" s="36"/>
      <c r="AK2931" s="36"/>
    </row>
    <row r="2932" spans="32:37" ht="12.75">
      <c r="AF2932" s="105"/>
      <c r="AG2932" s="105"/>
      <c r="AH2932" s="105"/>
      <c r="AI2932" s="105"/>
      <c r="AJ2932" s="36"/>
      <c r="AK2932" s="36"/>
    </row>
    <row r="2933" spans="32:37" ht="12.75">
      <c r="AF2933" s="105"/>
      <c r="AG2933" s="105"/>
      <c r="AH2933" s="105"/>
      <c r="AI2933" s="105"/>
      <c r="AJ2933" s="36"/>
      <c r="AK2933" s="36"/>
    </row>
    <row r="2934" spans="32:37" ht="12.75">
      <c r="AF2934" s="105"/>
      <c r="AG2934" s="105"/>
      <c r="AH2934" s="105"/>
      <c r="AI2934" s="105"/>
      <c r="AJ2934" s="36"/>
      <c r="AK2934" s="36"/>
    </row>
    <row r="2935" spans="32:37" ht="12.75">
      <c r="AF2935" s="105"/>
      <c r="AG2935" s="105"/>
      <c r="AH2935" s="105"/>
      <c r="AI2935" s="105"/>
      <c r="AJ2935" s="36"/>
      <c r="AK2935" s="36"/>
    </row>
    <row r="2936" spans="32:37" ht="12.75">
      <c r="AF2936" s="105"/>
      <c r="AG2936" s="105"/>
      <c r="AH2936" s="105"/>
      <c r="AI2936" s="105"/>
      <c r="AJ2936" s="36"/>
      <c r="AK2936" s="36"/>
    </row>
    <row r="2937" spans="32:37" ht="12.75">
      <c r="AF2937" s="105"/>
      <c r="AG2937" s="105"/>
      <c r="AH2937" s="105"/>
      <c r="AI2937" s="105"/>
      <c r="AJ2937" s="36"/>
      <c r="AK2937" s="36"/>
    </row>
    <row r="2938" spans="32:37" ht="12.75">
      <c r="AF2938" s="105"/>
      <c r="AG2938" s="105"/>
      <c r="AH2938" s="105"/>
      <c r="AI2938" s="105"/>
      <c r="AJ2938" s="36"/>
      <c r="AK2938" s="36"/>
    </row>
    <row r="2939" spans="32:37" ht="12.75">
      <c r="AF2939" s="105"/>
      <c r="AG2939" s="105"/>
      <c r="AH2939" s="105"/>
      <c r="AI2939" s="105"/>
      <c r="AJ2939" s="36"/>
      <c r="AK2939" s="36"/>
    </row>
    <row r="2940" spans="32:37" ht="12.75">
      <c r="AF2940" s="105"/>
      <c r="AG2940" s="105"/>
      <c r="AH2940" s="105"/>
      <c r="AI2940" s="105"/>
      <c r="AJ2940" s="36"/>
      <c r="AK2940" s="36"/>
    </row>
    <row r="2941" spans="32:37" ht="12.75">
      <c r="AF2941" s="105"/>
      <c r="AG2941" s="105"/>
      <c r="AH2941" s="105"/>
      <c r="AI2941" s="105"/>
      <c r="AJ2941" s="36"/>
      <c r="AK2941" s="36"/>
    </row>
    <row r="2942" spans="32:37" ht="12.75">
      <c r="AF2942" s="105"/>
      <c r="AG2942" s="105"/>
      <c r="AH2942" s="105"/>
      <c r="AI2942" s="105"/>
      <c r="AJ2942" s="36"/>
      <c r="AK2942" s="36"/>
    </row>
    <row r="2943" spans="32:37" ht="12.75">
      <c r="AF2943" s="105"/>
      <c r="AG2943" s="105"/>
      <c r="AH2943" s="105"/>
      <c r="AI2943" s="105"/>
      <c r="AJ2943" s="36"/>
      <c r="AK2943" s="36"/>
    </row>
    <row r="2944" spans="32:37" ht="12.75">
      <c r="AF2944" s="105"/>
      <c r="AG2944" s="105"/>
      <c r="AH2944" s="105"/>
      <c r="AI2944" s="105"/>
      <c r="AJ2944" s="36"/>
      <c r="AK2944" s="36"/>
    </row>
    <row r="2945" spans="32:37" ht="12.75">
      <c r="AF2945" s="105"/>
      <c r="AG2945" s="105"/>
      <c r="AH2945" s="105"/>
      <c r="AI2945" s="105"/>
      <c r="AJ2945" s="36"/>
      <c r="AK2945" s="36"/>
    </row>
    <row r="2946" spans="32:37" ht="12.75">
      <c r="AF2946" s="105"/>
      <c r="AG2946" s="105"/>
      <c r="AH2946" s="105"/>
      <c r="AI2946" s="105"/>
      <c r="AJ2946" s="36"/>
      <c r="AK2946" s="36"/>
    </row>
    <row r="2947" spans="32:37" ht="12.75">
      <c r="AF2947" s="105"/>
      <c r="AG2947" s="105"/>
      <c r="AH2947" s="105"/>
      <c r="AI2947" s="105"/>
      <c r="AJ2947" s="36"/>
      <c r="AK2947" s="36"/>
    </row>
    <row r="2948" spans="32:37" ht="12.75">
      <c r="AF2948" s="105"/>
      <c r="AG2948" s="105"/>
      <c r="AH2948" s="105"/>
      <c r="AI2948" s="105"/>
      <c r="AJ2948" s="36"/>
      <c r="AK2948" s="36"/>
    </row>
    <row r="2949" spans="32:37" ht="12.75">
      <c r="AF2949" s="105"/>
      <c r="AG2949" s="105"/>
      <c r="AH2949" s="105"/>
      <c r="AI2949" s="105"/>
      <c r="AJ2949" s="36"/>
      <c r="AK2949" s="36"/>
    </row>
    <row r="2950" spans="32:37" ht="12.75">
      <c r="AF2950" s="105"/>
      <c r="AG2950" s="105"/>
      <c r="AH2950" s="105"/>
      <c r="AI2950" s="105"/>
      <c r="AJ2950" s="36"/>
      <c r="AK2950" s="36"/>
    </row>
    <row r="2951" spans="32:37" ht="12.75">
      <c r="AF2951" s="105"/>
      <c r="AG2951" s="105"/>
      <c r="AH2951" s="105"/>
      <c r="AI2951" s="105"/>
      <c r="AJ2951" s="36"/>
      <c r="AK2951" s="36"/>
    </row>
    <row r="2952" spans="32:37" ht="12.75">
      <c r="AF2952" s="105"/>
      <c r="AG2952" s="105"/>
      <c r="AH2952" s="105"/>
      <c r="AI2952" s="105"/>
      <c r="AJ2952" s="36"/>
      <c r="AK2952" s="36"/>
    </row>
    <row r="2953" spans="32:37" ht="12.75">
      <c r="AF2953" s="105"/>
      <c r="AG2953" s="105"/>
      <c r="AH2953" s="105"/>
      <c r="AI2953" s="105"/>
      <c r="AJ2953" s="36"/>
      <c r="AK2953" s="36"/>
    </row>
    <row r="2954" spans="32:37" ht="12.75">
      <c r="AF2954" s="105"/>
      <c r="AG2954" s="105"/>
      <c r="AH2954" s="105"/>
      <c r="AI2954" s="105"/>
      <c r="AJ2954" s="36"/>
      <c r="AK2954" s="36"/>
    </row>
    <row r="2955" spans="32:37" ht="12.75">
      <c r="AF2955" s="105"/>
      <c r="AG2955" s="105"/>
      <c r="AH2955" s="105"/>
      <c r="AI2955" s="105"/>
      <c r="AJ2955" s="36"/>
      <c r="AK2955" s="36"/>
    </row>
    <row r="2956" spans="32:37" ht="12.75">
      <c r="AF2956" s="105"/>
      <c r="AG2956" s="105"/>
      <c r="AH2956" s="105"/>
      <c r="AI2956" s="105"/>
      <c r="AJ2956" s="36"/>
      <c r="AK2956" s="36"/>
    </row>
    <row r="2957" spans="32:37" ht="12.75">
      <c r="AF2957" s="105"/>
      <c r="AG2957" s="105"/>
      <c r="AH2957" s="105"/>
      <c r="AI2957" s="105"/>
      <c r="AJ2957" s="36"/>
      <c r="AK2957" s="36"/>
    </row>
    <row r="2958" spans="32:37" ht="12.75">
      <c r="AF2958" s="105"/>
      <c r="AG2958" s="105"/>
      <c r="AH2958" s="105"/>
      <c r="AI2958" s="105"/>
      <c r="AJ2958" s="36"/>
      <c r="AK2958" s="36"/>
    </row>
    <row r="2959" spans="32:37" ht="12.75">
      <c r="AF2959" s="105"/>
      <c r="AG2959" s="105"/>
      <c r="AH2959" s="105"/>
      <c r="AI2959" s="105"/>
      <c r="AJ2959" s="36"/>
      <c r="AK2959" s="36"/>
    </row>
    <row r="2960" spans="32:37" ht="12.75">
      <c r="AF2960" s="105"/>
      <c r="AG2960" s="105"/>
      <c r="AH2960" s="105"/>
      <c r="AI2960" s="105"/>
      <c r="AJ2960" s="36"/>
      <c r="AK2960" s="36"/>
    </row>
    <row r="2961" spans="32:37" ht="12.75">
      <c r="AF2961" s="105"/>
      <c r="AG2961" s="105"/>
      <c r="AH2961" s="105"/>
      <c r="AI2961" s="105"/>
      <c r="AJ2961" s="36"/>
      <c r="AK2961" s="36"/>
    </row>
    <row r="2962" spans="32:37" ht="12.75">
      <c r="AF2962" s="105"/>
      <c r="AG2962" s="105"/>
      <c r="AH2962" s="105"/>
      <c r="AI2962" s="105"/>
      <c r="AJ2962" s="36"/>
      <c r="AK2962" s="36"/>
    </row>
    <row r="2963" spans="32:37" ht="12.75">
      <c r="AF2963" s="105"/>
      <c r="AG2963" s="105"/>
      <c r="AH2963" s="105"/>
      <c r="AI2963" s="105"/>
      <c r="AJ2963" s="36"/>
      <c r="AK2963" s="36"/>
    </row>
    <row r="2964" spans="32:37" ht="12.75">
      <c r="AF2964" s="105"/>
      <c r="AG2964" s="105"/>
      <c r="AH2964" s="105"/>
      <c r="AI2964" s="105"/>
      <c r="AJ2964" s="36"/>
      <c r="AK2964" s="36"/>
    </row>
    <row r="2965" spans="32:37" ht="12.75">
      <c r="AF2965" s="105"/>
      <c r="AG2965" s="105"/>
      <c r="AH2965" s="105"/>
      <c r="AI2965" s="105"/>
      <c r="AJ2965" s="36"/>
      <c r="AK2965" s="36"/>
    </row>
    <row r="2966" spans="32:37" ht="12.75">
      <c r="AF2966" s="105"/>
      <c r="AG2966" s="105"/>
      <c r="AH2966" s="105"/>
      <c r="AI2966" s="105"/>
      <c r="AJ2966" s="36"/>
      <c r="AK2966" s="36"/>
    </row>
    <row r="2967" spans="32:37" ht="12.75">
      <c r="AF2967" s="105"/>
      <c r="AG2967" s="105"/>
      <c r="AH2967" s="105"/>
      <c r="AI2967" s="105"/>
      <c r="AJ2967" s="36"/>
      <c r="AK2967" s="36"/>
    </row>
    <row r="2968" spans="32:37" ht="12.75">
      <c r="AF2968" s="105"/>
      <c r="AG2968" s="105"/>
      <c r="AH2968" s="105"/>
      <c r="AI2968" s="105"/>
      <c r="AJ2968" s="36"/>
      <c r="AK2968" s="36"/>
    </row>
    <row r="2969" spans="32:37" ht="12.75">
      <c r="AF2969" s="105"/>
      <c r="AG2969" s="105"/>
      <c r="AH2969" s="105"/>
      <c r="AI2969" s="105"/>
      <c r="AJ2969" s="36"/>
      <c r="AK2969" s="36"/>
    </row>
    <row r="2970" spans="32:37" ht="12.75">
      <c r="AF2970" s="105"/>
      <c r="AG2970" s="105"/>
      <c r="AH2970" s="105"/>
      <c r="AI2970" s="105"/>
      <c r="AJ2970" s="36"/>
      <c r="AK2970" s="36"/>
    </row>
    <row r="2971" spans="32:37" ht="12.75">
      <c r="AF2971" s="105"/>
      <c r="AG2971" s="105"/>
      <c r="AH2971" s="105"/>
      <c r="AI2971" s="105"/>
      <c r="AJ2971" s="36"/>
      <c r="AK2971" s="36"/>
    </row>
    <row r="2972" spans="32:37" ht="12.75">
      <c r="AF2972" s="105"/>
      <c r="AG2972" s="105"/>
      <c r="AH2972" s="105"/>
      <c r="AI2972" s="105"/>
      <c r="AJ2972" s="36"/>
      <c r="AK2972" s="36"/>
    </row>
    <row r="2973" spans="32:37" ht="12.75">
      <c r="AF2973" s="105"/>
      <c r="AG2973" s="105"/>
      <c r="AH2973" s="105"/>
      <c r="AI2973" s="105"/>
      <c r="AJ2973" s="36"/>
      <c r="AK2973" s="36"/>
    </row>
    <row r="2974" spans="32:37" ht="12.75">
      <c r="AF2974" s="105"/>
      <c r="AG2974" s="105"/>
      <c r="AH2974" s="105"/>
      <c r="AI2974" s="105"/>
      <c r="AJ2974" s="36"/>
      <c r="AK2974" s="36"/>
    </row>
    <row r="2975" spans="32:37" ht="12.75">
      <c r="AF2975" s="105"/>
      <c r="AG2975" s="105"/>
      <c r="AH2975" s="105"/>
      <c r="AI2975" s="105"/>
      <c r="AJ2975" s="36"/>
      <c r="AK2975" s="36"/>
    </row>
    <row r="2976" spans="32:37" ht="12.75">
      <c r="AF2976" s="105"/>
      <c r="AG2976" s="105"/>
      <c r="AH2976" s="105"/>
      <c r="AI2976" s="105"/>
      <c r="AJ2976" s="36"/>
      <c r="AK2976" s="36"/>
    </row>
    <row r="2977" spans="32:37" ht="12.75">
      <c r="AF2977" s="105"/>
      <c r="AG2977" s="105"/>
      <c r="AH2977" s="105"/>
      <c r="AI2977" s="105"/>
      <c r="AJ2977" s="36"/>
      <c r="AK2977" s="36"/>
    </row>
    <row r="2978" spans="32:37" ht="12.75">
      <c r="AF2978" s="105"/>
      <c r="AG2978" s="105"/>
      <c r="AH2978" s="105"/>
      <c r="AI2978" s="105"/>
      <c r="AJ2978" s="36"/>
      <c r="AK2978" s="36"/>
    </row>
    <row r="2979" spans="32:37" ht="12.75">
      <c r="AF2979" s="105"/>
      <c r="AG2979" s="105"/>
      <c r="AH2979" s="105"/>
      <c r="AI2979" s="105"/>
      <c r="AJ2979" s="36"/>
      <c r="AK2979" s="36"/>
    </row>
    <row r="2980" spans="32:37" ht="12.75">
      <c r="AF2980" s="105"/>
      <c r="AG2980" s="105"/>
      <c r="AH2980" s="105"/>
      <c r="AI2980" s="105"/>
      <c r="AJ2980" s="36"/>
      <c r="AK2980" s="36"/>
    </row>
    <row r="2981" spans="32:37" ht="12.75">
      <c r="AF2981" s="105"/>
      <c r="AG2981" s="105"/>
      <c r="AH2981" s="105"/>
      <c r="AI2981" s="105"/>
      <c r="AJ2981" s="36"/>
      <c r="AK2981" s="36"/>
    </row>
    <row r="2982" spans="32:37" ht="12.75">
      <c r="AF2982" s="105"/>
      <c r="AG2982" s="105"/>
      <c r="AH2982" s="105"/>
      <c r="AI2982" s="105"/>
      <c r="AJ2982" s="36"/>
      <c r="AK2982" s="36"/>
    </row>
    <row r="2983" spans="32:37" ht="12.75">
      <c r="AF2983" s="105"/>
      <c r="AG2983" s="105"/>
      <c r="AH2983" s="105"/>
      <c r="AI2983" s="105"/>
      <c r="AJ2983" s="36"/>
      <c r="AK2983" s="36"/>
    </row>
    <row r="2984" spans="32:37" ht="12.75">
      <c r="AF2984" s="105"/>
      <c r="AG2984" s="105"/>
      <c r="AH2984" s="105"/>
      <c r="AI2984" s="105"/>
      <c r="AJ2984" s="36"/>
      <c r="AK2984" s="36"/>
    </row>
    <row r="2985" spans="32:37" ht="12.75">
      <c r="AF2985" s="105"/>
      <c r="AG2985" s="105"/>
      <c r="AH2985" s="105"/>
      <c r="AI2985" s="105"/>
      <c r="AJ2985" s="36"/>
      <c r="AK2985" s="36"/>
    </row>
    <row r="2986" spans="32:37" ht="12.75">
      <c r="AF2986" s="105"/>
      <c r="AG2986" s="105"/>
      <c r="AH2986" s="105"/>
      <c r="AI2986" s="105"/>
      <c r="AJ2986" s="36"/>
      <c r="AK2986" s="36"/>
    </row>
    <row r="2987" spans="32:37" ht="12.75">
      <c r="AF2987" s="105"/>
      <c r="AG2987" s="105"/>
      <c r="AH2987" s="105"/>
      <c r="AI2987" s="105"/>
      <c r="AJ2987" s="36"/>
      <c r="AK2987" s="36"/>
    </row>
    <row r="2988" spans="32:37" ht="12.75">
      <c r="AF2988" s="105"/>
      <c r="AG2988" s="105"/>
      <c r="AH2988" s="105"/>
      <c r="AI2988" s="105"/>
      <c r="AJ2988" s="36"/>
      <c r="AK2988" s="36"/>
    </row>
    <row r="2989" spans="32:37" ht="12.75">
      <c r="AF2989" s="105"/>
      <c r="AG2989" s="105"/>
      <c r="AH2989" s="105"/>
      <c r="AI2989" s="105"/>
      <c r="AJ2989" s="36"/>
      <c r="AK2989" s="36"/>
    </row>
    <row r="2990" spans="32:37" ht="12.75">
      <c r="AF2990" s="105"/>
      <c r="AG2990" s="105"/>
      <c r="AH2990" s="105"/>
      <c r="AI2990" s="105"/>
      <c r="AJ2990" s="36"/>
      <c r="AK2990" s="36"/>
    </row>
    <row r="2991" spans="32:37" ht="12.75">
      <c r="AF2991" s="105"/>
      <c r="AG2991" s="105"/>
      <c r="AH2991" s="105"/>
      <c r="AI2991" s="105"/>
      <c r="AJ2991" s="36"/>
      <c r="AK2991" s="36"/>
    </row>
    <row r="2992" spans="32:37" ht="12.75">
      <c r="AF2992" s="105"/>
      <c r="AG2992" s="105"/>
      <c r="AH2992" s="105"/>
      <c r="AI2992" s="105"/>
      <c r="AJ2992" s="36"/>
      <c r="AK2992" s="36"/>
    </row>
    <row r="2993" spans="32:37" ht="12.75">
      <c r="AF2993" s="105"/>
      <c r="AG2993" s="105"/>
      <c r="AH2993" s="105"/>
      <c r="AI2993" s="105"/>
      <c r="AJ2993" s="36"/>
      <c r="AK2993" s="36"/>
    </row>
    <row r="2994" spans="32:37" ht="12.75">
      <c r="AF2994" s="105"/>
      <c r="AG2994" s="105"/>
      <c r="AH2994" s="105"/>
      <c r="AI2994" s="105"/>
      <c r="AJ2994" s="36"/>
      <c r="AK2994" s="36"/>
    </row>
    <row r="2995" spans="32:37" ht="12.75">
      <c r="AF2995" s="105"/>
      <c r="AG2995" s="105"/>
      <c r="AH2995" s="105"/>
      <c r="AI2995" s="105"/>
      <c r="AJ2995" s="36"/>
      <c r="AK2995" s="36"/>
    </row>
    <row r="2996" spans="32:37" ht="12.75">
      <c r="AF2996" s="105"/>
      <c r="AG2996" s="105"/>
      <c r="AH2996" s="105"/>
      <c r="AI2996" s="105"/>
      <c r="AJ2996" s="36"/>
      <c r="AK2996" s="36"/>
    </row>
    <row r="2997" spans="32:37" ht="12.75">
      <c r="AF2997" s="105"/>
      <c r="AG2997" s="105"/>
      <c r="AH2997" s="105"/>
      <c r="AI2997" s="105"/>
      <c r="AJ2997" s="36"/>
      <c r="AK2997" s="36"/>
    </row>
    <row r="2998" spans="32:37" ht="12.75">
      <c r="AF2998" s="105"/>
      <c r="AG2998" s="105"/>
      <c r="AH2998" s="105"/>
      <c r="AI2998" s="105"/>
      <c r="AJ2998" s="36"/>
      <c r="AK2998" s="36"/>
    </row>
    <row r="2999" spans="32:37" ht="12.75">
      <c r="AF2999" s="105"/>
      <c r="AG2999" s="105"/>
      <c r="AH2999" s="105"/>
      <c r="AI2999" s="105"/>
      <c r="AJ2999" s="36"/>
      <c r="AK2999" s="36"/>
    </row>
    <row r="3000" spans="32:37" ht="12.75">
      <c r="AF3000" s="105"/>
      <c r="AG3000" s="105"/>
      <c r="AH3000" s="105"/>
      <c r="AI3000" s="105"/>
      <c r="AJ3000" s="36"/>
      <c r="AK3000" s="36"/>
    </row>
    <row r="3001" spans="32:37" ht="12.75">
      <c r="AF3001" s="105"/>
      <c r="AG3001" s="105"/>
      <c r="AH3001" s="105"/>
      <c r="AI3001" s="105"/>
      <c r="AJ3001" s="36"/>
      <c r="AK3001" s="36"/>
    </row>
    <row r="3002" spans="32:37" ht="12.75">
      <c r="AF3002" s="105"/>
      <c r="AG3002" s="105"/>
      <c r="AH3002" s="105"/>
      <c r="AI3002" s="105"/>
      <c r="AJ3002" s="36"/>
      <c r="AK3002" s="36"/>
    </row>
    <row r="3003" spans="32:37" ht="12.75">
      <c r="AF3003" s="105"/>
      <c r="AG3003" s="105"/>
      <c r="AH3003" s="105"/>
      <c r="AI3003" s="105"/>
      <c r="AJ3003" s="36"/>
      <c r="AK3003" s="36"/>
    </row>
    <row r="3004" spans="32:37" ht="12.75">
      <c r="AF3004" s="105"/>
      <c r="AG3004" s="105"/>
      <c r="AH3004" s="105"/>
      <c r="AI3004" s="105"/>
      <c r="AJ3004" s="36"/>
      <c r="AK3004" s="36"/>
    </row>
    <row r="3005" spans="32:37" ht="12.75">
      <c r="AF3005" s="105"/>
      <c r="AG3005" s="105"/>
      <c r="AH3005" s="105"/>
      <c r="AI3005" s="105"/>
      <c r="AJ3005" s="36"/>
      <c r="AK3005" s="36"/>
    </row>
    <row r="3006" spans="32:37" ht="12.75">
      <c r="AF3006" s="105"/>
      <c r="AG3006" s="105"/>
      <c r="AH3006" s="105"/>
      <c r="AI3006" s="105"/>
      <c r="AJ3006" s="36"/>
      <c r="AK3006" s="36"/>
    </row>
    <row r="3007" spans="32:37" ht="12.75">
      <c r="AF3007" s="105"/>
      <c r="AG3007" s="105"/>
      <c r="AH3007" s="105"/>
      <c r="AI3007" s="105"/>
      <c r="AJ3007" s="36"/>
      <c r="AK3007" s="36"/>
    </row>
    <row r="3008" spans="32:37" ht="12.75">
      <c r="AF3008" s="105"/>
      <c r="AG3008" s="105"/>
      <c r="AH3008" s="105"/>
      <c r="AI3008" s="105"/>
      <c r="AJ3008" s="36"/>
      <c r="AK3008" s="36"/>
    </row>
    <row r="3009" spans="32:37" ht="12.75">
      <c r="AF3009" s="105"/>
      <c r="AG3009" s="105"/>
      <c r="AH3009" s="105"/>
      <c r="AI3009" s="105"/>
      <c r="AJ3009" s="36"/>
      <c r="AK3009" s="36"/>
    </row>
    <row r="3010" spans="32:37" ht="12.75">
      <c r="AF3010" s="105"/>
      <c r="AG3010" s="105"/>
      <c r="AH3010" s="105"/>
      <c r="AI3010" s="105"/>
      <c r="AJ3010" s="36"/>
      <c r="AK3010" s="36"/>
    </row>
    <row r="3011" spans="32:37" ht="12.75">
      <c r="AF3011" s="105"/>
      <c r="AG3011" s="105"/>
      <c r="AH3011" s="105"/>
      <c r="AI3011" s="105"/>
      <c r="AJ3011" s="36"/>
      <c r="AK3011" s="36"/>
    </row>
    <row r="3012" spans="32:37" ht="12.75">
      <c r="AF3012" s="105"/>
      <c r="AG3012" s="105"/>
      <c r="AH3012" s="105"/>
      <c r="AI3012" s="105"/>
      <c r="AJ3012" s="36"/>
      <c r="AK3012" s="36"/>
    </row>
    <row r="3013" spans="32:37" ht="12.75">
      <c r="AF3013" s="105"/>
      <c r="AG3013" s="105"/>
      <c r="AH3013" s="105"/>
      <c r="AI3013" s="105"/>
      <c r="AJ3013" s="36"/>
      <c r="AK3013" s="36"/>
    </row>
    <row r="3014" spans="32:37" ht="12.75">
      <c r="AF3014" s="105"/>
      <c r="AG3014" s="105"/>
      <c r="AH3014" s="105"/>
      <c r="AI3014" s="105"/>
      <c r="AJ3014" s="36"/>
      <c r="AK3014" s="36"/>
    </row>
    <row r="3015" spans="32:37" ht="12.75">
      <c r="AF3015" s="105"/>
      <c r="AG3015" s="105"/>
      <c r="AH3015" s="105"/>
      <c r="AI3015" s="105"/>
      <c r="AJ3015" s="36"/>
      <c r="AK3015" s="36"/>
    </row>
    <row r="3016" spans="32:37" ht="12.75">
      <c r="AF3016" s="105"/>
      <c r="AG3016" s="105"/>
      <c r="AH3016" s="105"/>
      <c r="AI3016" s="105"/>
      <c r="AJ3016" s="36"/>
      <c r="AK3016" s="36"/>
    </row>
    <row r="3017" spans="32:37" ht="12.75">
      <c r="AF3017" s="105"/>
      <c r="AG3017" s="105"/>
      <c r="AH3017" s="105"/>
      <c r="AI3017" s="105"/>
      <c r="AJ3017" s="36"/>
      <c r="AK3017" s="36"/>
    </row>
    <row r="3018" spans="32:37" ht="12.75">
      <c r="AF3018" s="105"/>
      <c r="AG3018" s="105"/>
      <c r="AH3018" s="105"/>
      <c r="AI3018" s="105"/>
      <c r="AJ3018" s="36"/>
      <c r="AK3018" s="36"/>
    </row>
    <row r="3019" spans="32:37" ht="12.75">
      <c r="AF3019" s="105"/>
      <c r="AG3019" s="105"/>
      <c r="AH3019" s="105"/>
      <c r="AI3019" s="105"/>
      <c r="AJ3019" s="36"/>
      <c r="AK3019" s="36"/>
    </row>
    <row r="3020" spans="32:37" ht="12.75">
      <c r="AF3020" s="105"/>
      <c r="AG3020" s="105"/>
      <c r="AH3020" s="105"/>
      <c r="AI3020" s="105"/>
      <c r="AJ3020" s="36"/>
      <c r="AK3020" s="36"/>
    </row>
    <row r="3021" spans="32:37" ht="12.75">
      <c r="AF3021" s="105"/>
      <c r="AG3021" s="105"/>
      <c r="AH3021" s="105"/>
      <c r="AI3021" s="105"/>
      <c r="AJ3021" s="36"/>
      <c r="AK3021" s="36"/>
    </row>
    <row r="3022" spans="32:37" ht="12.75">
      <c r="AF3022" s="105"/>
      <c r="AG3022" s="105"/>
      <c r="AH3022" s="105"/>
      <c r="AI3022" s="105"/>
      <c r="AJ3022" s="36"/>
      <c r="AK3022" s="36"/>
    </row>
    <row r="3023" spans="32:37" ht="12.75">
      <c r="AF3023" s="105"/>
      <c r="AG3023" s="105"/>
      <c r="AH3023" s="105"/>
      <c r="AI3023" s="105"/>
      <c r="AJ3023" s="36"/>
      <c r="AK3023" s="36"/>
    </row>
    <row r="3024" spans="32:37" ht="12.75">
      <c r="AF3024" s="105"/>
      <c r="AG3024" s="105"/>
      <c r="AH3024" s="105"/>
      <c r="AI3024" s="105"/>
      <c r="AJ3024" s="36"/>
      <c r="AK3024" s="36"/>
    </row>
    <row r="3025" spans="32:37" ht="12.75">
      <c r="AF3025" s="105"/>
      <c r="AG3025" s="105"/>
      <c r="AH3025" s="105"/>
      <c r="AI3025" s="105"/>
      <c r="AJ3025" s="36"/>
      <c r="AK3025" s="36"/>
    </row>
    <row r="3026" spans="32:37" ht="12.75">
      <c r="AF3026" s="105"/>
      <c r="AG3026" s="105"/>
      <c r="AH3026" s="105"/>
      <c r="AI3026" s="105"/>
      <c r="AJ3026" s="36"/>
      <c r="AK3026" s="36"/>
    </row>
    <row r="3027" spans="32:37" ht="12.75">
      <c r="AF3027" s="105"/>
      <c r="AG3027" s="105"/>
      <c r="AH3027" s="105"/>
      <c r="AI3027" s="105"/>
      <c r="AJ3027" s="36"/>
      <c r="AK3027" s="36"/>
    </row>
    <row r="3028" spans="32:37" ht="12.75">
      <c r="AF3028" s="105"/>
      <c r="AG3028" s="105"/>
      <c r="AH3028" s="105"/>
      <c r="AI3028" s="105"/>
      <c r="AJ3028" s="36"/>
      <c r="AK3028" s="36"/>
    </row>
    <row r="3029" spans="32:37" ht="12.75">
      <c r="AF3029" s="105"/>
      <c r="AG3029" s="105"/>
      <c r="AH3029" s="105"/>
      <c r="AI3029" s="105"/>
      <c r="AJ3029" s="36"/>
      <c r="AK3029" s="36"/>
    </row>
    <row r="3030" spans="32:37" ht="12.75">
      <c r="AF3030" s="105"/>
      <c r="AG3030" s="105"/>
      <c r="AH3030" s="105"/>
      <c r="AI3030" s="105"/>
      <c r="AJ3030" s="36"/>
      <c r="AK3030" s="36"/>
    </row>
    <row r="3031" spans="32:37" ht="12.75">
      <c r="AF3031" s="105"/>
      <c r="AG3031" s="105"/>
      <c r="AH3031" s="105"/>
      <c r="AI3031" s="105"/>
      <c r="AJ3031" s="36"/>
      <c r="AK3031" s="36"/>
    </row>
    <row r="3032" spans="32:37" ht="12.75">
      <c r="AF3032" s="105"/>
      <c r="AG3032" s="105"/>
      <c r="AH3032" s="105"/>
      <c r="AI3032" s="105"/>
      <c r="AJ3032" s="36"/>
      <c r="AK3032" s="36"/>
    </row>
    <row r="3033" spans="32:37" ht="12.75">
      <c r="AF3033" s="105"/>
      <c r="AG3033" s="105"/>
      <c r="AH3033" s="105"/>
      <c r="AI3033" s="105"/>
      <c r="AJ3033" s="36"/>
      <c r="AK3033" s="36"/>
    </row>
    <row r="3034" spans="32:37" ht="12.75">
      <c r="AF3034" s="105"/>
      <c r="AG3034" s="105"/>
      <c r="AH3034" s="105"/>
      <c r="AI3034" s="105"/>
      <c r="AJ3034" s="36"/>
      <c r="AK3034" s="36"/>
    </row>
    <row r="3035" spans="32:37" ht="12.75">
      <c r="AF3035" s="105"/>
      <c r="AG3035" s="105"/>
      <c r="AH3035" s="105"/>
      <c r="AI3035" s="105"/>
      <c r="AJ3035" s="36"/>
      <c r="AK3035" s="36"/>
    </row>
    <row r="3036" spans="32:37" ht="12.75">
      <c r="AF3036" s="105"/>
      <c r="AG3036" s="105"/>
      <c r="AH3036" s="105"/>
      <c r="AI3036" s="105"/>
      <c r="AJ3036" s="36"/>
      <c r="AK3036" s="36"/>
    </row>
    <row r="3037" spans="32:37" ht="12.75">
      <c r="AF3037" s="105"/>
      <c r="AG3037" s="105"/>
      <c r="AH3037" s="105"/>
      <c r="AI3037" s="105"/>
      <c r="AJ3037" s="36"/>
      <c r="AK3037" s="36"/>
    </row>
    <row r="3038" spans="32:37" ht="12.75">
      <c r="AF3038" s="105"/>
      <c r="AG3038" s="105"/>
      <c r="AH3038" s="105"/>
      <c r="AI3038" s="105"/>
      <c r="AJ3038" s="36"/>
      <c r="AK3038" s="36"/>
    </row>
    <row r="3039" spans="32:37" ht="12.75">
      <c r="AF3039" s="105"/>
      <c r="AG3039" s="105"/>
      <c r="AH3039" s="105"/>
      <c r="AI3039" s="105"/>
      <c r="AJ3039" s="36"/>
      <c r="AK3039" s="36"/>
    </row>
    <row r="3040" spans="32:37" ht="12.75">
      <c r="AF3040" s="105"/>
      <c r="AG3040" s="105"/>
      <c r="AH3040" s="105"/>
      <c r="AI3040" s="105"/>
      <c r="AJ3040" s="36"/>
      <c r="AK3040" s="36"/>
    </row>
    <row r="3041" spans="32:37" ht="12.75">
      <c r="AF3041" s="105"/>
      <c r="AG3041" s="105"/>
      <c r="AH3041" s="105"/>
      <c r="AI3041" s="105"/>
      <c r="AJ3041" s="36"/>
      <c r="AK3041" s="36"/>
    </row>
    <row r="3042" spans="32:37" ht="12.75">
      <c r="AF3042" s="105"/>
      <c r="AG3042" s="105"/>
      <c r="AH3042" s="105"/>
      <c r="AI3042" s="105"/>
      <c r="AJ3042" s="36"/>
      <c r="AK3042" s="36"/>
    </row>
    <row r="3043" spans="32:37" ht="12.75">
      <c r="AF3043" s="105"/>
      <c r="AG3043" s="105"/>
      <c r="AH3043" s="105"/>
      <c r="AI3043" s="105"/>
      <c r="AJ3043" s="36"/>
      <c r="AK3043" s="36"/>
    </row>
    <row r="3044" spans="32:37" ht="12.75">
      <c r="AF3044" s="105"/>
      <c r="AG3044" s="105"/>
      <c r="AH3044" s="105"/>
      <c r="AI3044" s="105"/>
      <c r="AJ3044" s="36"/>
      <c r="AK3044" s="36"/>
    </row>
    <row r="3045" spans="32:37" ht="12.75">
      <c r="AF3045" s="105"/>
      <c r="AG3045" s="105"/>
      <c r="AH3045" s="105"/>
      <c r="AI3045" s="105"/>
      <c r="AJ3045" s="36"/>
      <c r="AK3045" s="36"/>
    </row>
    <row r="3046" spans="32:37" ht="12.75">
      <c r="AF3046" s="105"/>
      <c r="AG3046" s="105"/>
      <c r="AH3046" s="105"/>
      <c r="AI3046" s="105"/>
      <c r="AJ3046" s="36"/>
      <c r="AK3046" s="36"/>
    </row>
    <row r="3047" spans="32:37" ht="12.75">
      <c r="AF3047" s="105"/>
      <c r="AG3047" s="105"/>
      <c r="AH3047" s="105"/>
      <c r="AI3047" s="105"/>
      <c r="AJ3047" s="36"/>
      <c r="AK3047" s="36"/>
    </row>
    <row r="3048" spans="32:37" ht="12.75">
      <c r="AF3048" s="105"/>
      <c r="AG3048" s="105"/>
      <c r="AH3048" s="105"/>
      <c r="AI3048" s="105"/>
      <c r="AJ3048" s="36"/>
      <c r="AK3048" s="36"/>
    </row>
    <row r="3049" spans="32:37" ht="12.75">
      <c r="AF3049" s="105"/>
      <c r="AG3049" s="105"/>
      <c r="AH3049" s="105"/>
      <c r="AI3049" s="105"/>
      <c r="AJ3049" s="36"/>
      <c r="AK3049" s="36"/>
    </row>
    <row r="3050" spans="32:37" ht="12.75">
      <c r="AF3050" s="105"/>
      <c r="AG3050" s="105"/>
      <c r="AH3050" s="105"/>
      <c r="AI3050" s="105"/>
      <c r="AJ3050" s="36"/>
      <c r="AK3050" s="36"/>
    </row>
    <row r="3051" spans="32:37" ht="12.75">
      <c r="AF3051" s="105"/>
      <c r="AG3051" s="105"/>
      <c r="AH3051" s="105"/>
      <c r="AI3051" s="105"/>
      <c r="AJ3051" s="36"/>
      <c r="AK3051" s="36"/>
    </row>
    <row r="3052" spans="32:37" ht="12.75">
      <c r="AF3052" s="105"/>
      <c r="AG3052" s="105"/>
      <c r="AH3052" s="105"/>
      <c r="AI3052" s="105"/>
      <c r="AJ3052" s="36"/>
      <c r="AK3052" s="36"/>
    </row>
    <row r="3053" spans="32:37" ht="12.75">
      <c r="AF3053" s="105"/>
      <c r="AG3053" s="105"/>
      <c r="AH3053" s="105"/>
      <c r="AI3053" s="105"/>
      <c r="AJ3053" s="36"/>
      <c r="AK3053" s="36"/>
    </row>
    <row r="3054" spans="32:37" ht="12.75">
      <c r="AF3054" s="105"/>
      <c r="AG3054" s="105"/>
      <c r="AH3054" s="105"/>
      <c r="AI3054" s="105"/>
      <c r="AJ3054" s="36"/>
      <c r="AK3054" s="36"/>
    </row>
    <row r="3055" spans="32:37" ht="12.75">
      <c r="AF3055" s="105"/>
      <c r="AG3055" s="105"/>
      <c r="AH3055" s="105"/>
      <c r="AI3055" s="105"/>
      <c r="AJ3055" s="36"/>
      <c r="AK3055" s="36"/>
    </row>
    <row r="3056" spans="32:37" ht="12.75">
      <c r="AF3056" s="105"/>
      <c r="AG3056" s="105"/>
      <c r="AH3056" s="105"/>
      <c r="AI3056" s="105"/>
      <c r="AJ3056" s="36"/>
      <c r="AK3056" s="36"/>
    </row>
    <row r="3057" spans="32:37" ht="12.75">
      <c r="AF3057" s="105"/>
      <c r="AG3057" s="105"/>
      <c r="AH3057" s="105"/>
      <c r="AI3057" s="105"/>
      <c r="AJ3057" s="36"/>
      <c r="AK3057" s="36"/>
    </row>
    <row r="3058" spans="32:37" ht="12.75">
      <c r="AF3058" s="105"/>
      <c r="AG3058" s="105"/>
      <c r="AH3058" s="105"/>
      <c r="AI3058" s="105"/>
      <c r="AJ3058" s="36"/>
      <c r="AK3058" s="36"/>
    </row>
    <row r="3059" spans="32:37" ht="12.75">
      <c r="AF3059" s="105"/>
      <c r="AG3059" s="105"/>
      <c r="AH3059" s="105"/>
      <c r="AI3059" s="105"/>
      <c r="AJ3059" s="36"/>
      <c r="AK3059" s="36"/>
    </row>
    <row r="3060" spans="32:37" ht="12.75">
      <c r="AF3060" s="105"/>
      <c r="AG3060" s="105"/>
      <c r="AH3060" s="105"/>
      <c r="AI3060" s="105"/>
      <c r="AJ3060" s="36"/>
      <c r="AK3060" s="36"/>
    </row>
    <row r="3061" spans="32:37" ht="12.75">
      <c r="AF3061" s="105"/>
      <c r="AG3061" s="105"/>
      <c r="AH3061" s="105"/>
      <c r="AI3061" s="105"/>
      <c r="AJ3061" s="36"/>
      <c r="AK3061" s="36"/>
    </row>
    <row r="3062" spans="32:37" ht="12.75">
      <c r="AF3062" s="105"/>
      <c r="AG3062" s="105"/>
      <c r="AH3062" s="105"/>
      <c r="AI3062" s="105"/>
      <c r="AJ3062" s="36"/>
      <c r="AK3062" s="36"/>
    </row>
    <row r="3063" spans="32:37" ht="12.75">
      <c r="AF3063" s="105"/>
      <c r="AG3063" s="105"/>
      <c r="AH3063" s="105"/>
      <c r="AI3063" s="105"/>
      <c r="AJ3063" s="36"/>
      <c r="AK3063" s="36"/>
    </row>
    <row r="3064" spans="32:37" ht="12.75">
      <c r="AF3064" s="105"/>
      <c r="AG3064" s="105"/>
      <c r="AH3064" s="105"/>
      <c r="AI3064" s="105"/>
      <c r="AJ3064" s="36"/>
      <c r="AK3064" s="36"/>
    </row>
    <row r="3065" spans="32:37" ht="12.75">
      <c r="AF3065" s="105"/>
      <c r="AG3065" s="105"/>
      <c r="AH3065" s="105"/>
      <c r="AI3065" s="105"/>
      <c r="AJ3065" s="36"/>
      <c r="AK3065" s="36"/>
    </row>
    <row r="3066" spans="32:37" ht="12.75">
      <c r="AF3066" s="105"/>
      <c r="AG3066" s="105"/>
      <c r="AH3066" s="105"/>
      <c r="AI3066" s="105"/>
      <c r="AJ3066" s="36"/>
      <c r="AK3066" s="36"/>
    </row>
    <row r="3067" spans="32:37" ht="12.75">
      <c r="AF3067" s="105"/>
      <c r="AG3067" s="105"/>
      <c r="AH3067" s="105"/>
      <c r="AI3067" s="105"/>
      <c r="AJ3067" s="36"/>
      <c r="AK3067" s="36"/>
    </row>
    <row r="3068" spans="32:37" ht="12.75">
      <c r="AF3068" s="105"/>
      <c r="AG3068" s="105"/>
      <c r="AH3068" s="105"/>
      <c r="AI3068" s="105"/>
      <c r="AJ3068" s="36"/>
      <c r="AK3068" s="36"/>
    </row>
    <row r="3069" spans="32:37" ht="12.75">
      <c r="AF3069" s="105"/>
      <c r="AG3069" s="105"/>
      <c r="AH3069" s="105"/>
      <c r="AI3069" s="105"/>
      <c r="AJ3069" s="36"/>
      <c r="AK3069" s="36"/>
    </row>
    <row r="3070" spans="32:37" ht="12.75">
      <c r="AF3070" s="105"/>
      <c r="AG3070" s="105"/>
      <c r="AH3070" s="105"/>
      <c r="AI3070" s="105"/>
      <c r="AJ3070" s="36"/>
      <c r="AK3070" s="36"/>
    </row>
    <row r="3071" spans="32:37" ht="12.75">
      <c r="AF3071" s="105"/>
      <c r="AG3071" s="105"/>
      <c r="AH3071" s="105"/>
      <c r="AI3071" s="105"/>
      <c r="AJ3071" s="36"/>
      <c r="AK3071" s="36"/>
    </row>
    <row r="3072" spans="32:37" ht="12.75">
      <c r="AF3072" s="105"/>
      <c r="AG3072" s="105"/>
      <c r="AH3072" s="105"/>
      <c r="AI3072" s="105"/>
      <c r="AJ3072" s="36"/>
      <c r="AK3072" s="36"/>
    </row>
    <row r="3073" spans="32:37" ht="12.75">
      <c r="AF3073" s="105"/>
      <c r="AG3073" s="105"/>
      <c r="AH3073" s="105"/>
      <c r="AI3073" s="105"/>
      <c r="AJ3073" s="36"/>
      <c r="AK3073" s="36"/>
    </row>
    <row r="3074" spans="32:37" ht="12.75">
      <c r="AF3074" s="105"/>
      <c r="AG3074" s="105"/>
      <c r="AH3074" s="105"/>
      <c r="AI3074" s="105"/>
      <c r="AJ3074" s="36"/>
      <c r="AK3074" s="36"/>
    </row>
    <row r="3075" spans="32:37" ht="12.75">
      <c r="AF3075" s="105"/>
      <c r="AG3075" s="105"/>
      <c r="AH3075" s="105"/>
      <c r="AI3075" s="105"/>
      <c r="AJ3075" s="36"/>
      <c r="AK3075" s="36"/>
    </row>
    <row r="3076" spans="32:37" ht="12.75">
      <c r="AF3076" s="105"/>
      <c r="AG3076" s="105"/>
      <c r="AH3076" s="105"/>
      <c r="AI3076" s="105"/>
      <c r="AJ3076" s="36"/>
      <c r="AK3076" s="36"/>
    </row>
    <row r="3077" spans="32:37" ht="12.75">
      <c r="AF3077" s="105"/>
      <c r="AG3077" s="105"/>
      <c r="AH3077" s="105"/>
      <c r="AI3077" s="105"/>
      <c r="AJ3077" s="36"/>
      <c r="AK3077" s="36"/>
    </row>
    <row r="3078" spans="32:37" ht="12.75">
      <c r="AF3078" s="105"/>
      <c r="AG3078" s="105"/>
      <c r="AH3078" s="105"/>
      <c r="AI3078" s="105"/>
      <c r="AJ3078" s="36"/>
      <c r="AK3078" s="36"/>
    </row>
    <row r="3079" spans="32:37" ht="12.75">
      <c r="AF3079" s="105"/>
      <c r="AG3079" s="105"/>
      <c r="AH3079" s="105"/>
      <c r="AI3079" s="105"/>
      <c r="AJ3079" s="36"/>
      <c r="AK3079" s="36"/>
    </row>
    <row r="3080" spans="32:37" ht="12.75">
      <c r="AF3080" s="105"/>
      <c r="AG3080" s="105"/>
      <c r="AH3080" s="105"/>
      <c r="AI3080" s="105"/>
      <c r="AJ3080" s="36"/>
      <c r="AK3080" s="36"/>
    </row>
    <row r="3081" spans="32:37" ht="12.75">
      <c r="AF3081" s="105"/>
      <c r="AG3081" s="105"/>
      <c r="AH3081" s="105"/>
      <c r="AI3081" s="105"/>
      <c r="AJ3081" s="36"/>
      <c r="AK3081" s="36"/>
    </row>
    <row r="3082" spans="32:37" ht="12.75">
      <c r="AF3082" s="105"/>
      <c r="AG3082" s="105"/>
      <c r="AH3082" s="105"/>
      <c r="AI3082" s="105"/>
      <c r="AJ3082" s="36"/>
      <c r="AK3082" s="36"/>
    </row>
    <row r="3083" spans="32:37" ht="12.75">
      <c r="AF3083" s="105"/>
      <c r="AG3083" s="105"/>
      <c r="AH3083" s="105"/>
      <c r="AI3083" s="105"/>
      <c r="AJ3083" s="36"/>
      <c r="AK3083" s="36"/>
    </row>
    <row r="3084" spans="32:37" ht="12.75">
      <c r="AF3084" s="105"/>
      <c r="AG3084" s="105"/>
      <c r="AH3084" s="105"/>
      <c r="AI3084" s="105"/>
      <c r="AJ3084" s="36"/>
      <c r="AK3084" s="36"/>
    </row>
    <row r="3085" spans="32:37" ht="12.75">
      <c r="AF3085" s="105"/>
      <c r="AG3085" s="105"/>
      <c r="AH3085" s="105"/>
      <c r="AI3085" s="105"/>
      <c r="AJ3085" s="36"/>
      <c r="AK3085" s="36"/>
    </row>
    <row r="3086" spans="32:37" ht="12.75">
      <c r="AF3086" s="105"/>
      <c r="AG3086" s="105"/>
      <c r="AH3086" s="105"/>
      <c r="AI3086" s="105"/>
      <c r="AJ3086" s="36"/>
      <c r="AK3086" s="36"/>
    </row>
    <row r="3087" spans="32:37" ht="12.75">
      <c r="AF3087" s="105"/>
      <c r="AG3087" s="105"/>
      <c r="AH3087" s="105"/>
      <c r="AI3087" s="105"/>
      <c r="AJ3087" s="36"/>
      <c r="AK3087" s="36"/>
    </row>
    <row r="3088" spans="32:37" ht="12.75">
      <c r="AF3088" s="105"/>
      <c r="AG3088" s="105"/>
      <c r="AH3088" s="105"/>
      <c r="AI3088" s="105"/>
      <c r="AJ3088" s="36"/>
      <c r="AK3088" s="36"/>
    </row>
    <row r="3089" spans="32:37" ht="12.75">
      <c r="AF3089" s="105"/>
      <c r="AG3089" s="105"/>
      <c r="AH3089" s="105"/>
      <c r="AI3089" s="105"/>
      <c r="AJ3089" s="36"/>
      <c r="AK3089" s="36"/>
    </row>
    <row r="3090" spans="32:37" ht="12.75">
      <c r="AF3090" s="105"/>
      <c r="AG3090" s="105"/>
      <c r="AH3090" s="105"/>
      <c r="AI3090" s="105"/>
      <c r="AJ3090" s="36"/>
      <c r="AK3090" s="36"/>
    </row>
    <row r="3091" spans="32:37" ht="12.75">
      <c r="AF3091" s="105"/>
      <c r="AG3091" s="105"/>
      <c r="AH3091" s="105"/>
      <c r="AI3091" s="105"/>
      <c r="AJ3091" s="36"/>
      <c r="AK3091" s="36"/>
    </row>
    <row r="3092" spans="32:37" ht="12.75">
      <c r="AF3092" s="105"/>
      <c r="AG3092" s="105"/>
      <c r="AH3092" s="105"/>
      <c r="AI3092" s="105"/>
      <c r="AJ3092" s="36"/>
      <c r="AK3092" s="36"/>
    </row>
    <row r="3093" spans="32:37" ht="12.75">
      <c r="AF3093" s="105"/>
      <c r="AG3093" s="105"/>
      <c r="AH3093" s="105"/>
      <c r="AI3093" s="105"/>
      <c r="AJ3093" s="36"/>
      <c r="AK3093" s="36"/>
    </row>
    <row r="3094" spans="32:37" ht="12.75">
      <c r="AF3094" s="105"/>
      <c r="AG3094" s="105"/>
      <c r="AH3094" s="105"/>
      <c r="AI3094" s="105"/>
      <c r="AJ3094" s="36"/>
      <c r="AK3094" s="36"/>
    </row>
    <row r="3095" spans="32:37" ht="12.75">
      <c r="AF3095" s="105"/>
      <c r="AG3095" s="105"/>
      <c r="AH3095" s="105"/>
      <c r="AI3095" s="105"/>
      <c r="AJ3095" s="36"/>
      <c r="AK3095" s="36"/>
    </row>
    <row r="3096" spans="32:37" ht="12.75">
      <c r="AF3096" s="105"/>
      <c r="AG3096" s="105"/>
      <c r="AH3096" s="105"/>
      <c r="AI3096" s="105"/>
      <c r="AJ3096" s="36"/>
      <c r="AK3096" s="36"/>
    </row>
    <row r="3097" spans="32:37" ht="12.75">
      <c r="AF3097" s="105"/>
      <c r="AG3097" s="105"/>
      <c r="AH3097" s="105"/>
      <c r="AI3097" s="105"/>
      <c r="AJ3097" s="36"/>
      <c r="AK3097" s="36"/>
    </row>
    <row r="3098" spans="32:37" ht="12.75">
      <c r="AF3098" s="105"/>
      <c r="AG3098" s="105"/>
      <c r="AH3098" s="105"/>
      <c r="AI3098" s="105"/>
      <c r="AJ3098" s="36"/>
      <c r="AK3098" s="36"/>
    </row>
    <row r="3099" spans="32:37" ht="12.75">
      <c r="AF3099" s="105"/>
      <c r="AG3099" s="105"/>
      <c r="AH3099" s="105"/>
      <c r="AI3099" s="105"/>
      <c r="AJ3099" s="36"/>
      <c r="AK3099" s="36"/>
    </row>
    <row r="3100" spans="32:37" ht="12.75">
      <c r="AF3100" s="105"/>
      <c r="AG3100" s="105"/>
      <c r="AH3100" s="105"/>
      <c r="AI3100" s="105"/>
      <c r="AJ3100" s="36"/>
      <c r="AK3100" s="36"/>
    </row>
    <row r="3101" spans="32:37" ht="12.75">
      <c r="AF3101" s="105"/>
      <c r="AG3101" s="105"/>
      <c r="AH3101" s="105"/>
      <c r="AI3101" s="105"/>
      <c r="AJ3101" s="36"/>
      <c r="AK3101" s="36"/>
    </row>
    <row r="3102" spans="32:37" ht="12.75">
      <c r="AF3102" s="105"/>
      <c r="AG3102" s="105"/>
      <c r="AH3102" s="105"/>
      <c r="AI3102" s="105"/>
      <c r="AJ3102" s="36"/>
      <c r="AK3102" s="36"/>
    </row>
    <row r="3103" spans="32:37" ht="12.75">
      <c r="AF3103" s="105"/>
      <c r="AG3103" s="105"/>
      <c r="AH3103" s="105"/>
      <c r="AI3103" s="105"/>
      <c r="AJ3103" s="36"/>
      <c r="AK3103" s="36"/>
    </row>
    <row r="3104" spans="32:37" ht="12.75">
      <c r="AF3104" s="105"/>
      <c r="AG3104" s="105"/>
      <c r="AH3104" s="105"/>
      <c r="AI3104" s="105"/>
      <c r="AJ3104" s="36"/>
      <c r="AK3104" s="36"/>
    </row>
    <row r="3105" spans="32:37" ht="12.75">
      <c r="AF3105" s="105"/>
      <c r="AG3105" s="105"/>
      <c r="AH3105" s="105"/>
      <c r="AI3105" s="105"/>
      <c r="AJ3105" s="36"/>
      <c r="AK3105" s="36"/>
    </row>
    <row r="3106" spans="32:37" ht="12.75">
      <c r="AF3106" s="105"/>
      <c r="AG3106" s="105"/>
      <c r="AH3106" s="105"/>
      <c r="AI3106" s="105"/>
      <c r="AJ3106" s="36"/>
      <c r="AK3106" s="36"/>
    </row>
    <row r="3107" spans="32:37" ht="12.75">
      <c r="AF3107" s="105"/>
      <c r="AG3107" s="105"/>
      <c r="AH3107" s="105"/>
      <c r="AI3107" s="105"/>
      <c r="AJ3107" s="36"/>
      <c r="AK3107" s="36"/>
    </row>
    <row r="3108" spans="32:37" ht="12.75">
      <c r="AF3108" s="105"/>
      <c r="AG3108" s="105"/>
      <c r="AH3108" s="105"/>
      <c r="AI3108" s="105"/>
      <c r="AJ3108" s="36"/>
      <c r="AK3108" s="36"/>
    </row>
    <row r="3109" spans="32:37" ht="12.75">
      <c r="AF3109" s="105"/>
      <c r="AG3109" s="105"/>
      <c r="AH3109" s="105"/>
      <c r="AI3109" s="105"/>
      <c r="AJ3109" s="36"/>
      <c r="AK3109" s="36"/>
    </row>
    <row r="3110" spans="32:37" ht="12.75">
      <c r="AF3110" s="105"/>
      <c r="AG3110" s="105"/>
      <c r="AH3110" s="105"/>
      <c r="AI3110" s="105"/>
      <c r="AJ3110" s="36"/>
      <c r="AK3110" s="36"/>
    </row>
    <row r="3111" spans="32:37" ht="12.75">
      <c r="AF3111" s="105"/>
      <c r="AG3111" s="105"/>
      <c r="AH3111" s="105"/>
      <c r="AI3111" s="105"/>
      <c r="AJ3111" s="36"/>
      <c r="AK3111" s="36"/>
    </row>
    <row r="3112" spans="32:37" ht="12.75">
      <c r="AF3112" s="105"/>
      <c r="AG3112" s="105"/>
      <c r="AH3112" s="105"/>
      <c r="AI3112" s="105"/>
      <c r="AJ3112" s="36"/>
      <c r="AK3112" s="36"/>
    </row>
    <row r="3113" spans="32:37" ht="12.75">
      <c r="AF3113" s="105"/>
      <c r="AG3113" s="105"/>
      <c r="AH3113" s="105"/>
      <c r="AI3113" s="105"/>
      <c r="AJ3113" s="36"/>
      <c r="AK3113" s="36"/>
    </row>
    <row r="3114" spans="32:37" ht="12.75">
      <c r="AF3114" s="105"/>
      <c r="AG3114" s="105"/>
      <c r="AH3114" s="105"/>
      <c r="AI3114" s="105"/>
      <c r="AJ3114" s="36"/>
      <c r="AK3114" s="36"/>
    </row>
    <row r="3115" spans="32:37" ht="12.75">
      <c r="AF3115" s="105"/>
      <c r="AG3115" s="105"/>
      <c r="AH3115" s="105"/>
      <c r="AI3115" s="105"/>
      <c r="AJ3115" s="36"/>
      <c r="AK3115" s="36"/>
    </row>
    <row r="3116" spans="32:37" ht="12.75">
      <c r="AF3116" s="105"/>
      <c r="AG3116" s="105"/>
      <c r="AH3116" s="105"/>
      <c r="AI3116" s="105"/>
      <c r="AJ3116" s="36"/>
      <c r="AK3116" s="36"/>
    </row>
    <row r="3117" spans="32:37" ht="12.75">
      <c r="AF3117" s="105"/>
      <c r="AG3117" s="105"/>
      <c r="AH3117" s="105"/>
      <c r="AI3117" s="105"/>
      <c r="AJ3117" s="36"/>
      <c r="AK3117" s="36"/>
    </row>
    <row r="3118" spans="32:37" ht="12.75">
      <c r="AF3118" s="105"/>
      <c r="AG3118" s="105"/>
      <c r="AH3118" s="105"/>
      <c r="AI3118" s="105"/>
      <c r="AJ3118" s="36"/>
      <c r="AK3118" s="36"/>
    </row>
    <row r="3119" spans="32:37" ht="12.75">
      <c r="AF3119" s="105"/>
      <c r="AG3119" s="105"/>
      <c r="AH3119" s="105"/>
      <c r="AI3119" s="105"/>
      <c r="AJ3119" s="36"/>
      <c r="AK3119" s="36"/>
    </row>
    <row r="3120" spans="32:37" ht="12.75">
      <c r="AF3120" s="105"/>
      <c r="AG3120" s="105"/>
      <c r="AH3120" s="105"/>
      <c r="AI3120" s="105"/>
      <c r="AJ3120" s="36"/>
      <c r="AK3120" s="36"/>
    </row>
    <row r="3121" spans="32:37" ht="12.75">
      <c r="AF3121" s="105"/>
      <c r="AG3121" s="105"/>
      <c r="AH3121" s="105"/>
      <c r="AI3121" s="105"/>
      <c r="AJ3121" s="36"/>
      <c r="AK3121" s="36"/>
    </row>
    <row r="3122" spans="32:37" ht="12.75">
      <c r="AF3122" s="105"/>
      <c r="AG3122" s="105"/>
      <c r="AH3122" s="105"/>
      <c r="AI3122" s="105"/>
      <c r="AJ3122" s="36"/>
      <c r="AK3122" s="36"/>
    </row>
    <row r="3123" spans="32:37" ht="12.75">
      <c r="AF3123" s="105"/>
      <c r="AG3123" s="105"/>
      <c r="AH3123" s="105"/>
      <c r="AI3123" s="105"/>
      <c r="AJ3123" s="36"/>
      <c r="AK3123" s="36"/>
    </row>
    <row r="3124" spans="32:37" ht="12.75">
      <c r="AF3124" s="105"/>
      <c r="AG3124" s="105"/>
      <c r="AH3124" s="105"/>
      <c r="AI3124" s="105"/>
      <c r="AJ3124" s="36"/>
      <c r="AK3124" s="36"/>
    </row>
    <row r="3125" spans="32:37" ht="12.75">
      <c r="AF3125" s="105"/>
      <c r="AG3125" s="105"/>
      <c r="AH3125" s="105"/>
      <c r="AI3125" s="105"/>
      <c r="AJ3125" s="36"/>
      <c r="AK3125" s="36"/>
    </row>
    <row r="3126" spans="32:37" ht="12.75">
      <c r="AF3126" s="105"/>
      <c r="AG3126" s="105"/>
      <c r="AH3126" s="105"/>
      <c r="AI3126" s="105"/>
      <c r="AJ3126" s="36"/>
      <c r="AK3126" s="36"/>
    </row>
    <row r="3127" spans="32:37" ht="12.75">
      <c r="AF3127" s="105"/>
      <c r="AG3127" s="105"/>
      <c r="AH3127" s="105"/>
      <c r="AI3127" s="105"/>
      <c r="AJ3127" s="36"/>
      <c r="AK3127" s="36"/>
    </row>
    <row r="3128" spans="32:37" ht="12.75">
      <c r="AF3128" s="105"/>
      <c r="AG3128" s="105"/>
      <c r="AH3128" s="105"/>
      <c r="AI3128" s="105"/>
      <c r="AJ3128" s="36"/>
      <c r="AK3128" s="36"/>
    </row>
    <row r="3129" spans="32:37" ht="12.75">
      <c r="AF3129" s="105"/>
      <c r="AG3129" s="105"/>
      <c r="AH3129" s="105"/>
      <c r="AI3129" s="105"/>
      <c r="AJ3129" s="36"/>
      <c r="AK3129" s="36"/>
    </row>
    <row r="3130" spans="32:37" ht="12.75">
      <c r="AF3130" s="105"/>
      <c r="AG3130" s="105"/>
      <c r="AH3130" s="105"/>
      <c r="AI3130" s="105"/>
      <c r="AJ3130" s="36"/>
      <c r="AK3130" s="36"/>
    </row>
    <row r="3131" spans="32:37" ht="12.75">
      <c r="AF3131" s="105"/>
      <c r="AG3131" s="105"/>
      <c r="AH3131" s="105"/>
      <c r="AI3131" s="105"/>
      <c r="AJ3131" s="36"/>
      <c r="AK3131" s="36"/>
    </row>
    <row r="3132" spans="32:37" ht="12.75">
      <c r="AF3132" s="105"/>
      <c r="AG3132" s="105"/>
      <c r="AH3132" s="105"/>
      <c r="AI3132" s="105"/>
      <c r="AJ3132" s="36"/>
      <c r="AK3132" s="36"/>
    </row>
    <row r="3133" spans="32:37" ht="12.75">
      <c r="AF3133" s="105"/>
      <c r="AG3133" s="105"/>
      <c r="AH3133" s="105"/>
      <c r="AI3133" s="105"/>
      <c r="AJ3133" s="36"/>
      <c r="AK3133" s="36"/>
    </row>
    <row r="3134" spans="32:37" ht="12.75">
      <c r="AF3134" s="105"/>
      <c r="AG3134" s="105"/>
      <c r="AH3134" s="105"/>
      <c r="AI3134" s="105"/>
      <c r="AJ3134" s="36"/>
      <c r="AK3134" s="36"/>
    </row>
    <row r="3135" spans="32:37" ht="12.75">
      <c r="AF3135" s="105"/>
      <c r="AG3135" s="105"/>
      <c r="AH3135" s="105"/>
      <c r="AI3135" s="105"/>
      <c r="AJ3135" s="36"/>
      <c r="AK3135" s="36"/>
    </row>
    <row r="3136" spans="32:37" ht="12.75">
      <c r="AF3136" s="105"/>
      <c r="AG3136" s="105"/>
      <c r="AH3136" s="105"/>
      <c r="AI3136" s="105"/>
      <c r="AJ3136" s="36"/>
      <c r="AK3136" s="36"/>
    </row>
    <row r="3137" spans="32:37" ht="12.75">
      <c r="AF3137" s="105"/>
      <c r="AG3137" s="105"/>
      <c r="AH3137" s="105"/>
      <c r="AI3137" s="105"/>
      <c r="AJ3137" s="36"/>
      <c r="AK3137" s="36"/>
    </row>
    <row r="3138" spans="32:37" ht="12.75">
      <c r="AF3138" s="105"/>
      <c r="AG3138" s="105"/>
      <c r="AH3138" s="105"/>
      <c r="AI3138" s="105"/>
      <c r="AJ3138" s="36"/>
      <c r="AK3138" s="36"/>
    </row>
    <row r="3139" spans="32:37" ht="12.75">
      <c r="AF3139" s="105"/>
      <c r="AG3139" s="105"/>
      <c r="AH3139" s="105"/>
      <c r="AI3139" s="105"/>
      <c r="AJ3139" s="36"/>
      <c r="AK3139" s="36"/>
    </row>
    <row r="3140" spans="32:37" ht="12.75">
      <c r="AF3140" s="105"/>
      <c r="AG3140" s="105"/>
      <c r="AH3140" s="105"/>
      <c r="AI3140" s="105"/>
      <c r="AJ3140" s="36"/>
      <c r="AK3140" s="36"/>
    </row>
    <row r="3141" spans="32:37" ht="12.75">
      <c r="AF3141" s="105"/>
      <c r="AG3141" s="105"/>
      <c r="AH3141" s="105"/>
      <c r="AI3141" s="105"/>
      <c r="AJ3141" s="36"/>
      <c r="AK3141" s="36"/>
    </row>
    <row r="3142" spans="32:37" ht="12.75">
      <c r="AF3142" s="105"/>
      <c r="AG3142" s="105"/>
      <c r="AH3142" s="105"/>
      <c r="AI3142" s="105"/>
      <c r="AJ3142" s="36"/>
      <c r="AK3142" s="36"/>
    </row>
    <row r="3143" spans="32:37" ht="12.75">
      <c r="AF3143" s="105"/>
      <c r="AG3143" s="105"/>
      <c r="AH3143" s="105"/>
      <c r="AI3143" s="105"/>
      <c r="AJ3143" s="36"/>
      <c r="AK3143" s="36"/>
    </row>
    <row r="3144" spans="32:37" ht="12.75">
      <c r="AF3144" s="105"/>
      <c r="AG3144" s="105"/>
      <c r="AH3144" s="105"/>
      <c r="AI3144" s="105"/>
      <c r="AJ3144" s="36"/>
      <c r="AK3144" s="36"/>
    </row>
    <row r="3145" spans="32:37" ht="12.75">
      <c r="AF3145" s="105"/>
      <c r="AG3145" s="105"/>
      <c r="AH3145" s="105"/>
      <c r="AI3145" s="105"/>
      <c r="AJ3145" s="36"/>
      <c r="AK3145" s="36"/>
    </row>
    <row r="3146" spans="32:37" ht="12.75">
      <c r="AF3146" s="105"/>
      <c r="AG3146" s="105"/>
      <c r="AH3146" s="105"/>
      <c r="AI3146" s="105"/>
      <c r="AJ3146" s="36"/>
      <c r="AK3146" s="36"/>
    </row>
    <row r="3147" spans="32:37" ht="12.75">
      <c r="AF3147" s="105"/>
      <c r="AG3147" s="105"/>
      <c r="AH3147" s="105"/>
      <c r="AI3147" s="105"/>
      <c r="AJ3147" s="36"/>
      <c r="AK3147" s="36"/>
    </row>
    <row r="3148" spans="32:37" ht="12.75">
      <c r="AF3148" s="105"/>
      <c r="AG3148" s="105"/>
      <c r="AH3148" s="105"/>
      <c r="AI3148" s="105"/>
      <c r="AJ3148" s="36"/>
      <c r="AK3148" s="36"/>
    </row>
    <row r="3149" spans="32:37" ht="12.75">
      <c r="AF3149" s="105"/>
      <c r="AG3149" s="105"/>
      <c r="AH3149" s="105"/>
      <c r="AI3149" s="105"/>
      <c r="AJ3149" s="36"/>
      <c r="AK3149" s="36"/>
    </row>
    <row r="3150" spans="32:37" ht="12.75">
      <c r="AF3150" s="105"/>
      <c r="AG3150" s="105"/>
      <c r="AH3150" s="105"/>
      <c r="AI3150" s="105"/>
      <c r="AJ3150" s="36"/>
      <c r="AK3150" s="36"/>
    </row>
    <row r="3151" spans="32:37" ht="12.75">
      <c r="AF3151" s="105"/>
      <c r="AG3151" s="105"/>
      <c r="AH3151" s="105"/>
      <c r="AI3151" s="105"/>
      <c r="AJ3151" s="36"/>
      <c r="AK3151" s="36"/>
    </row>
    <row r="3152" spans="32:37" ht="12.75">
      <c r="AF3152" s="105"/>
      <c r="AG3152" s="105"/>
      <c r="AH3152" s="105"/>
      <c r="AI3152" s="105"/>
      <c r="AJ3152" s="36"/>
      <c r="AK3152" s="36"/>
    </row>
    <row r="3153" spans="32:37" ht="12.75">
      <c r="AF3153" s="105"/>
      <c r="AG3153" s="105"/>
      <c r="AH3153" s="105"/>
      <c r="AI3153" s="105"/>
      <c r="AJ3153" s="36"/>
      <c r="AK3153" s="36"/>
    </row>
    <row r="3154" spans="32:37" ht="12.75">
      <c r="AF3154" s="105"/>
      <c r="AG3154" s="105"/>
      <c r="AH3154" s="105"/>
      <c r="AI3154" s="105"/>
      <c r="AJ3154" s="36"/>
      <c r="AK3154" s="36"/>
    </row>
    <row r="3155" spans="32:37" ht="12.75">
      <c r="AF3155" s="105"/>
      <c r="AG3155" s="105"/>
      <c r="AH3155" s="105"/>
      <c r="AI3155" s="105"/>
      <c r="AJ3155" s="36"/>
      <c r="AK3155" s="36"/>
    </row>
    <row r="3156" spans="32:37" ht="12.75">
      <c r="AF3156" s="105"/>
      <c r="AG3156" s="105"/>
      <c r="AH3156" s="105"/>
      <c r="AI3156" s="105"/>
      <c r="AJ3156" s="36"/>
      <c r="AK3156" s="36"/>
    </row>
    <row r="3157" spans="32:37" ht="12.75">
      <c r="AF3157" s="105"/>
      <c r="AG3157" s="105"/>
      <c r="AH3157" s="105"/>
      <c r="AI3157" s="105"/>
      <c r="AJ3157" s="36"/>
      <c r="AK3157" s="36"/>
    </row>
    <row r="3158" spans="32:37" ht="12.75">
      <c r="AF3158" s="105"/>
      <c r="AG3158" s="105"/>
      <c r="AH3158" s="105"/>
      <c r="AI3158" s="105"/>
      <c r="AJ3158" s="36"/>
      <c r="AK3158" s="36"/>
    </row>
    <row r="3159" spans="32:37" ht="12.75">
      <c r="AF3159" s="105"/>
      <c r="AG3159" s="105"/>
      <c r="AH3159" s="105"/>
      <c r="AI3159" s="105"/>
      <c r="AJ3159" s="36"/>
      <c r="AK3159" s="36"/>
    </row>
    <row r="3160" spans="32:37" ht="12.75">
      <c r="AF3160" s="105"/>
      <c r="AG3160" s="105"/>
      <c r="AH3160" s="105"/>
      <c r="AI3160" s="105"/>
      <c r="AJ3160" s="36"/>
      <c r="AK3160" s="36"/>
    </row>
    <row r="3161" spans="32:37" ht="12.75">
      <c r="AF3161" s="105"/>
      <c r="AG3161" s="105"/>
      <c r="AH3161" s="105"/>
      <c r="AI3161" s="105"/>
      <c r="AJ3161" s="36"/>
      <c r="AK3161" s="36"/>
    </row>
    <row r="3162" spans="32:37" ht="12.75">
      <c r="AF3162" s="105"/>
      <c r="AG3162" s="105"/>
      <c r="AH3162" s="105"/>
      <c r="AI3162" s="105"/>
      <c r="AJ3162" s="36"/>
      <c r="AK3162" s="36"/>
    </row>
    <row r="3163" spans="32:37" ht="12.75">
      <c r="AF3163" s="105"/>
      <c r="AG3163" s="105"/>
      <c r="AH3163" s="105"/>
      <c r="AI3163" s="105"/>
      <c r="AJ3163" s="36"/>
      <c r="AK3163" s="36"/>
    </row>
    <row r="3164" spans="32:37" ht="12.75">
      <c r="AF3164" s="105"/>
      <c r="AG3164" s="105"/>
      <c r="AH3164" s="105"/>
      <c r="AI3164" s="105"/>
      <c r="AJ3164" s="36"/>
      <c r="AK3164" s="36"/>
    </row>
    <row r="3165" spans="32:37" ht="12.75">
      <c r="AF3165" s="105"/>
      <c r="AG3165" s="105"/>
      <c r="AH3165" s="105"/>
      <c r="AI3165" s="105"/>
      <c r="AJ3165" s="36"/>
      <c r="AK3165" s="36"/>
    </row>
    <row r="3166" spans="32:37" ht="12.75">
      <c r="AF3166" s="105"/>
      <c r="AG3166" s="105"/>
      <c r="AH3166" s="105"/>
      <c r="AI3166" s="105"/>
      <c r="AJ3166" s="36"/>
      <c r="AK3166" s="36"/>
    </row>
    <row r="3167" spans="32:37" ht="12.75">
      <c r="AF3167" s="105"/>
      <c r="AG3167" s="105"/>
      <c r="AH3167" s="105"/>
      <c r="AI3167" s="105"/>
      <c r="AJ3167" s="36"/>
      <c r="AK3167" s="36"/>
    </row>
    <row r="3168" spans="32:37" ht="12.75">
      <c r="AF3168" s="105"/>
      <c r="AG3168" s="105"/>
      <c r="AH3168" s="105"/>
      <c r="AI3168" s="105"/>
      <c r="AJ3168" s="36"/>
      <c r="AK3168" s="36"/>
    </row>
    <row r="3169" spans="32:37" ht="12.75">
      <c r="AF3169" s="105"/>
      <c r="AG3169" s="105"/>
      <c r="AH3169" s="105"/>
      <c r="AI3169" s="105"/>
      <c r="AJ3169" s="36"/>
      <c r="AK3169" s="36"/>
    </row>
    <row r="3170" spans="32:37" ht="12.75">
      <c r="AF3170" s="105"/>
      <c r="AG3170" s="105"/>
      <c r="AH3170" s="105"/>
      <c r="AI3170" s="105"/>
      <c r="AJ3170" s="36"/>
      <c r="AK3170" s="36"/>
    </row>
    <row r="3171" spans="32:37" ht="12.75">
      <c r="AF3171" s="105"/>
      <c r="AG3171" s="105"/>
      <c r="AH3171" s="105"/>
      <c r="AI3171" s="105"/>
      <c r="AJ3171" s="36"/>
      <c r="AK3171" s="36"/>
    </row>
    <row r="3172" spans="32:37" ht="12.75">
      <c r="AF3172" s="105"/>
      <c r="AG3172" s="105"/>
      <c r="AH3172" s="105"/>
      <c r="AI3172" s="105"/>
      <c r="AJ3172" s="36"/>
      <c r="AK3172" s="36"/>
    </row>
    <row r="3173" spans="32:37" ht="12.75">
      <c r="AF3173" s="105"/>
      <c r="AG3173" s="105"/>
      <c r="AH3173" s="105"/>
      <c r="AI3173" s="105"/>
      <c r="AJ3173" s="36"/>
      <c r="AK3173" s="36"/>
    </row>
    <row r="3174" spans="32:37" ht="12.75">
      <c r="AF3174" s="105"/>
      <c r="AG3174" s="105"/>
      <c r="AH3174" s="105"/>
      <c r="AI3174" s="105"/>
      <c r="AJ3174" s="36"/>
      <c r="AK3174" s="36"/>
    </row>
    <row r="3175" spans="32:37" ht="12.75">
      <c r="AF3175" s="105"/>
      <c r="AG3175" s="105"/>
      <c r="AH3175" s="105"/>
      <c r="AI3175" s="105"/>
      <c r="AJ3175" s="36"/>
      <c r="AK3175" s="36"/>
    </row>
    <row r="3176" spans="32:37" ht="12.75">
      <c r="AF3176" s="105"/>
      <c r="AG3176" s="105"/>
      <c r="AH3176" s="105"/>
      <c r="AI3176" s="105"/>
      <c r="AJ3176" s="36"/>
      <c r="AK3176" s="36"/>
    </row>
    <row r="3177" spans="32:37" ht="12.75">
      <c r="AF3177" s="105"/>
      <c r="AG3177" s="105"/>
      <c r="AH3177" s="105"/>
      <c r="AI3177" s="105"/>
      <c r="AJ3177" s="36"/>
      <c r="AK3177" s="36"/>
    </row>
    <row r="3178" spans="32:37" ht="12.75">
      <c r="AF3178" s="105"/>
      <c r="AG3178" s="105"/>
      <c r="AH3178" s="105"/>
      <c r="AI3178" s="105"/>
      <c r="AJ3178" s="36"/>
      <c r="AK3178" s="36"/>
    </row>
    <row r="3179" spans="32:37" ht="12.75">
      <c r="AF3179" s="105"/>
      <c r="AG3179" s="105"/>
      <c r="AH3179" s="105"/>
      <c r="AI3179" s="105"/>
      <c r="AJ3179" s="36"/>
      <c r="AK3179" s="36"/>
    </row>
    <row r="3180" spans="32:37" ht="12.75">
      <c r="AF3180" s="105"/>
      <c r="AG3180" s="105"/>
      <c r="AH3180" s="105"/>
      <c r="AI3180" s="105"/>
      <c r="AJ3180" s="36"/>
      <c r="AK3180" s="36"/>
    </row>
    <row r="3181" spans="32:37" ht="12.75">
      <c r="AF3181" s="105"/>
      <c r="AG3181" s="105"/>
      <c r="AH3181" s="105"/>
      <c r="AI3181" s="105"/>
      <c r="AJ3181" s="36"/>
      <c r="AK3181" s="36"/>
    </row>
    <row r="3182" spans="32:37" ht="12.75">
      <c r="AF3182" s="105"/>
      <c r="AG3182" s="105"/>
      <c r="AH3182" s="105"/>
      <c r="AI3182" s="105"/>
      <c r="AJ3182" s="36"/>
      <c r="AK3182" s="36"/>
    </row>
    <row r="3183" spans="32:37" ht="12.75">
      <c r="AF3183" s="105"/>
      <c r="AG3183" s="105"/>
      <c r="AH3183" s="105"/>
      <c r="AI3183" s="105"/>
      <c r="AJ3183" s="36"/>
      <c r="AK3183" s="36"/>
    </row>
    <row r="3184" spans="32:37" ht="12.75">
      <c r="AF3184" s="105"/>
      <c r="AG3184" s="105"/>
      <c r="AH3184" s="105"/>
      <c r="AI3184" s="105"/>
      <c r="AJ3184" s="36"/>
      <c r="AK3184" s="36"/>
    </row>
    <row r="3185" spans="32:37" ht="12.75">
      <c r="AF3185" s="105"/>
      <c r="AG3185" s="105"/>
      <c r="AH3185" s="105"/>
      <c r="AI3185" s="105"/>
      <c r="AJ3185" s="36"/>
      <c r="AK3185" s="36"/>
    </row>
    <row r="3186" spans="32:37" ht="12.75">
      <c r="AF3186" s="105"/>
      <c r="AG3186" s="105"/>
      <c r="AH3186" s="105"/>
      <c r="AI3186" s="105"/>
      <c r="AJ3186" s="36"/>
      <c r="AK3186" s="36"/>
    </row>
    <row r="3187" spans="32:37" ht="12.75">
      <c r="AF3187" s="105"/>
      <c r="AG3187" s="105"/>
      <c r="AH3187" s="105"/>
      <c r="AI3187" s="105"/>
      <c r="AJ3187" s="36"/>
      <c r="AK3187" s="36"/>
    </row>
    <row r="3188" spans="32:37" ht="12.75">
      <c r="AF3188" s="105"/>
      <c r="AG3188" s="105"/>
      <c r="AH3188" s="105"/>
      <c r="AI3188" s="105"/>
      <c r="AJ3188" s="36"/>
      <c r="AK3188" s="36"/>
    </row>
    <row r="3189" spans="32:37" ht="12.75">
      <c r="AF3189" s="105"/>
      <c r="AG3189" s="105"/>
      <c r="AH3189" s="105"/>
      <c r="AI3189" s="105"/>
      <c r="AJ3189" s="36"/>
      <c r="AK3189" s="36"/>
    </row>
    <row r="3190" spans="32:37" ht="12.75">
      <c r="AF3190" s="105"/>
      <c r="AG3190" s="105"/>
      <c r="AH3190" s="105"/>
      <c r="AI3190" s="105"/>
      <c r="AJ3190" s="36"/>
      <c r="AK3190" s="36"/>
    </row>
    <row r="3191" spans="32:37" ht="12.75">
      <c r="AF3191" s="105"/>
      <c r="AG3191" s="105"/>
      <c r="AH3191" s="105"/>
      <c r="AI3191" s="105"/>
      <c r="AJ3191" s="36"/>
      <c r="AK3191" s="36"/>
    </row>
    <row r="3192" spans="32:37" ht="12.75">
      <c r="AF3192" s="105"/>
      <c r="AG3192" s="105"/>
      <c r="AH3192" s="105"/>
      <c r="AI3192" s="105"/>
      <c r="AJ3192" s="36"/>
      <c r="AK3192" s="36"/>
    </row>
    <row r="3193" spans="32:37" ht="12.75">
      <c r="AF3193" s="105"/>
      <c r="AG3193" s="105"/>
      <c r="AH3193" s="105"/>
      <c r="AI3193" s="105"/>
      <c r="AJ3193" s="36"/>
      <c r="AK3193" s="36"/>
    </row>
    <row r="3194" spans="32:37" ht="12.75">
      <c r="AF3194" s="105"/>
      <c r="AG3194" s="105"/>
      <c r="AH3194" s="105"/>
      <c r="AI3194" s="105"/>
      <c r="AJ3194" s="36"/>
      <c r="AK3194" s="36"/>
    </row>
    <row r="3195" spans="32:37" ht="12.75">
      <c r="AF3195" s="105"/>
      <c r="AG3195" s="105"/>
      <c r="AH3195" s="105"/>
      <c r="AI3195" s="105"/>
      <c r="AJ3195" s="36"/>
      <c r="AK3195" s="36"/>
    </row>
    <row r="3196" spans="32:37" ht="12.75">
      <c r="AF3196" s="105"/>
      <c r="AG3196" s="105"/>
      <c r="AH3196" s="105"/>
      <c r="AI3196" s="105"/>
      <c r="AJ3196" s="36"/>
      <c r="AK3196" s="36"/>
    </row>
    <row r="3197" spans="32:37" ht="12.75">
      <c r="AF3197" s="105"/>
      <c r="AG3197" s="105"/>
      <c r="AH3197" s="105"/>
      <c r="AI3197" s="105"/>
      <c r="AJ3197" s="36"/>
      <c r="AK3197" s="36"/>
    </row>
    <row r="3198" spans="32:37" ht="12.75">
      <c r="AF3198" s="105"/>
      <c r="AG3198" s="105"/>
      <c r="AH3198" s="105"/>
      <c r="AI3198" s="105"/>
      <c r="AJ3198" s="36"/>
      <c r="AK3198" s="36"/>
    </row>
    <row r="3199" spans="32:37" ht="12.75">
      <c r="AF3199" s="105"/>
      <c r="AG3199" s="105"/>
      <c r="AH3199" s="105"/>
      <c r="AI3199" s="105"/>
      <c r="AJ3199" s="36"/>
      <c r="AK3199" s="36"/>
    </row>
    <row r="3200" spans="32:37" ht="12.75">
      <c r="AF3200" s="105"/>
      <c r="AG3200" s="105"/>
      <c r="AH3200" s="105"/>
      <c r="AI3200" s="105"/>
      <c r="AJ3200" s="36"/>
      <c r="AK3200" s="36"/>
    </row>
    <row r="3201" spans="32:37" ht="12.75">
      <c r="AF3201" s="105"/>
      <c r="AG3201" s="105"/>
      <c r="AH3201" s="105"/>
      <c r="AI3201" s="105"/>
      <c r="AJ3201" s="36"/>
      <c r="AK3201" s="36"/>
    </row>
    <row r="3202" spans="32:37" ht="12.75">
      <c r="AF3202" s="105"/>
      <c r="AG3202" s="105"/>
      <c r="AH3202" s="105"/>
      <c r="AI3202" s="105"/>
      <c r="AJ3202" s="36"/>
      <c r="AK3202" s="36"/>
    </row>
    <row r="3203" spans="32:37" ht="12.75">
      <c r="AF3203" s="105"/>
      <c r="AG3203" s="105"/>
      <c r="AH3203" s="105"/>
      <c r="AI3203" s="105"/>
      <c r="AJ3203" s="36"/>
      <c r="AK3203" s="36"/>
    </row>
    <row r="3204" spans="32:37" ht="12.75">
      <c r="AF3204" s="105"/>
      <c r="AG3204" s="105"/>
      <c r="AH3204" s="105"/>
      <c r="AI3204" s="105"/>
      <c r="AJ3204" s="36"/>
      <c r="AK3204" s="36"/>
    </row>
    <row r="3205" spans="32:37" ht="12.75">
      <c r="AF3205" s="105"/>
      <c r="AG3205" s="105"/>
      <c r="AH3205" s="105"/>
      <c r="AI3205" s="105"/>
      <c r="AJ3205" s="36"/>
      <c r="AK3205" s="36"/>
    </row>
    <row r="3206" spans="32:37" ht="12.75">
      <c r="AF3206" s="105"/>
      <c r="AG3206" s="105"/>
      <c r="AH3206" s="105"/>
      <c r="AI3206" s="105"/>
      <c r="AJ3206" s="36"/>
      <c r="AK3206" s="36"/>
    </row>
    <row r="3207" spans="32:37" ht="12.75">
      <c r="AF3207" s="105"/>
      <c r="AG3207" s="105"/>
      <c r="AH3207" s="105"/>
      <c r="AI3207" s="105"/>
      <c r="AJ3207" s="36"/>
      <c r="AK3207" s="36"/>
    </row>
    <row r="3208" spans="32:37" ht="12.75">
      <c r="AF3208" s="105"/>
      <c r="AG3208" s="105"/>
      <c r="AH3208" s="105"/>
      <c r="AI3208" s="105"/>
      <c r="AJ3208" s="36"/>
      <c r="AK3208" s="36"/>
    </row>
    <row r="3209" spans="32:37" ht="12.75">
      <c r="AF3209" s="105"/>
      <c r="AG3209" s="105"/>
      <c r="AH3209" s="105"/>
      <c r="AI3209" s="105"/>
      <c r="AJ3209" s="36"/>
      <c r="AK3209" s="36"/>
    </row>
    <row r="3210" spans="32:37" ht="12.75">
      <c r="AF3210" s="105"/>
      <c r="AG3210" s="105"/>
      <c r="AH3210" s="105"/>
      <c r="AI3210" s="105"/>
      <c r="AJ3210" s="36"/>
      <c r="AK3210" s="36"/>
    </row>
    <row r="3211" spans="32:37" ht="12.75">
      <c r="AF3211" s="105"/>
      <c r="AG3211" s="105"/>
      <c r="AH3211" s="105"/>
      <c r="AI3211" s="105"/>
      <c r="AJ3211" s="36"/>
      <c r="AK3211" s="36"/>
    </row>
    <row r="3212" spans="32:37" ht="12.75">
      <c r="AF3212" s="105"/>
      <c r="AG3212" s="105"/>
      <c r="AH3212" s="105"/>
      <c r="AI3212" s="105"/>
      <c r="AJ3212" s="36"/>
      <c r="AK3212" s="36"/>
    </row>
    <row r="3213" spans="32:37" ht="12.75">
      <c r="AF3213" s="105"/>
      <c r="AG3213" s="105"/>
      <c r="AH3213" s="105"/>
      <c r="AI3213" s="105"/>
      <c r="AJ3213" s="36"/>
      <c r="AK3213" s="36"/>
    </row>
    <row r="3214" spans="32:37" ht="12.75">
      <c r="AF3214" s="105"/>
      <c r="AG3214" s="105"/>
      <c r="AH3214" s="105"/>
      <c r="AI3214" s="105"/>
      <c r="AJ3214" s="36"/>
      <c r="AK3214" s="36"/>
    </row>
    <row r="3215" spans="32:37" ht="12.75">
      <c r="AF3215" s="105"/>
      <c r="AG3215" s="105"/>
      <c r="AH3215" s="105"/>
      <c r="AI3215" s="105"/>
      <c r="AJ3215" s="36"/>
      <c r="AK3215" s="36"/>
    </row>
    <row r="3216" spans="32:37" ht="12.75">
      <c r="AF3216" s="105"/>
      <c r="AG3216" s="105"/>
      <c r="AH3216" s="105"/>
      <c r="AI3216" s="105"/>
      <c r="AJ3216" s="36"/>
      <c r="AK3216" s="36"/>
    </row>
    <row r="3217" spans="32:37" ht="12.75">
      <c r="AF3217" s="105"/>
      <c r="AG3217" s="105"/>
      <c r="AH3217" s="105"/>
      <c r="AI3217" s="105"/>
      <c r="AJ3217" s="36"/>
      <c r="AK3217" s="36"/>
    </row>
    <row r="3218" spans="32:37" ht="12.75">
      <c r="AF3218" s="105"/>
      <c r="AG3218" s="105"/>
      <c r="AH3218" s="105"/>
      <c r="AI3218" s="105"/>
      <c r="AJ3218" s="36"/>
      <c r="AK3218" s="36"/>
    </row>
    <row r="3219" spans="32:37" ht="12.75">
      <c r="AF3219" s="105"/>
      <c r="AG3219" s="105"/>
      <c r="AH3219" s="105"/>
      <c r="AI3219" s="105"/>
      <c r="AJ3219" s="36"/>
      <c r="AK3219" s="36"/>
    </row>
    <row r="3220" spans="32:37" ht="12.75">
      <c r="AF3220" s="105"/>
      <c r="AG3220" s="105"/>
      <c r="AH3220" s="105"/>
      <c r="AI3220" s="105"/>
      <c r="AJ3220" s="36"/>
      <c r="AK3220" s="36"/>
    </row>
    <row r="3221" spans="32:37" ht="12.75">
      <c r="AF3221" s="105"/>
      <c r="AG3221" s="105"/>
      <c r="AH3221" s="105"/>
      <c r="AI3221" s="105"/>
      <c r="AJ3221" s="36"/>
      <c r="AK3221" s="36"/>
    </row>
    <row r="3222" spans="32:37" ht="12.75">
      <c r="AF3222" s="105"/>
      <c r="AG3222" s="105"/>
      <c r="AH3222" s="105"/>
      <c r="AI3222" s="105"/>
      <c r="AJ3222" s="36"/>
      <c r="AK3222" s="36"/>
    </row>
    <row r="3223" spans="32:37" ht="12.75">
      <c r="AF3223" s="105"/>
      <c r="AG3223" s="105"/>
      <c r="AH3223" s="105"/>
      <c r="AI3223" s="105"/>
      <c r="AJ3223" s="36"/>
      <c r="AK3223" s="36"/>
    </row>
    <row r="3224" spans="32:37" ht="12.75">
      <c r="AF3224" s="105"/>
      <c r="AG3224" s="105"/>
      <c r="AH3224" s="105"/>
      <c r="AI3224" s="105"/>
      <c r="AJ3224" s="36"/>
      <c r="AK3224" s="36"/>
    </row>
    <row r="3225" spans="32:37" ht="12.75">
      <c r="AF3225" s="105"/>
      <c r="AG3225" s="105"/>
      <c r="AH3225" s="105"/>
      <c r="AI3225" s="105"/>
      <c r="AJ3225" s="36"/>
      <c r="AK3225" s="36"/>
    </row>
    <row r="3226" spans="32:37" ht="12.75">
      <c r="AF3226" s="105"/>
      <c r="AG3226" s="105"/>
      <c r="AH3226" s="105"/>
      <c r="AI3226" s="105"/>
      <c r="AJ3226" s="36"/>
      <c r="AK3226" s="36"/>
    </row>
    <row r="3227" spans="32:37" ht="12.75">
      <c r="AF3227" s="105"/>
      <c r="AG3227" s="105"/>
      <c r="AH3227" s="105"/>
      <c r="AI3227" s="105"/>
      <c r="AJ3227" s="36"/>
      <c r="AK3227" s="36"/>
    </row>
    <row r="3228" spans="32:37" ht="12.75">
      <c r="AF3228" s="105"/>
      <c r="AG3228" s="105"/>
      <c r="AH3228" s="105"/>
      <c r="AI3228" s="105"/>
      <c r="AJ3228" s="36"/>
      <c r="AK3228" s="36"/>
    </row>
    <row r="3229" spans="32:37" ht="12.75">
      <c r="AF3229" s="105"/>
      <c r="AG3229" s="105"/>
      <c r="AH3229" s="105"/>
      <c r="AI3229" s="105"/>
      <c r="AJ3229" s="36"/>
      <c r="AK3229" s="36"/>
    </row>
    <row r="3230" spans="32:37" ht="12.75">
      <c r="AF3230" s="105"/>
      <c r="AG3230" s="105"/>
      <c r="AH3230" s="105"/>
      <c r="AI3230" s="105"/>
      <c r="AJ3230" s="36"/>
      <c r="AK3230" s="36"/>
    </row>
    <row r="3231" spans="32:37" ht="12.75">
      <c r="AF3231" s="105"/>
      <c r="AG3231" s="105"/>
      <c r="AH3231" s="105"/>
      <c r="AI3231" s="105"/>
      <c r="AJ3231" s="36"/>
      <c r="AK3231" s="36"/>
    </row>
    <row r="3232" spans="32:37" ht="12.75">
      <c r="AF3232" s="105"/>
      <c r="AG3232" s="105"/>
      <c r="AH3232" s="105"/>
      <c r="AI3232" s="105"/>
      <c r="AJ3232" s="36"/>
      <c r="AK3232" s="36"/>
    </row>
    <row r="3233" spans="32:37" ht="12.75">
      <c r="AF3233" s="105"/>
      <c r="AG3233" s="105"/>
      <c r="AH3233" s="105"/>
      <c r="AI3233" s="105"/>
      <c r="AJ3233" s="36"/>
      <c r="AK3233" s="36"/>
    </row>
    <row r="3234" spans="32:37" ht="12.75">
      <c r="AF3234" s="105"/>
      <c r="AG3234" s="105"/>
      <c r="AH3234" s="105"/>
      <c r="AI3234" s="105"/>
      <c r="AJ3234" s="36"/>
      <c r="AK3234" s="36"/>
    </row>
    <row r="3235" spans="32:37" ht="12.75">
      <c r="AF3235" s="105"/>
      <c r="AG3235" s="105"/>
      <c r="AH3235" s="105"/>
      <c r="AI3235" s="105"/>
      <c r="AJ3235" s="36"/>
      <c r="AK3235" s="36"/>
    </row>
    <row r="3236" spans="32:37" ht="12.75">
      <c r="AF3236" s="105"/>
      <c r="AG3236" s="105"/>
      <c r="AH3236" s="105"/>
      <c r="AI3236" s="105"/>
      <c r="AJ3236" s="36"/>
      <c r="AK3236" s="36"/>
    </row>
    <row r="3237" spans="32:37" ht="12.75">
      <c r="AF3237" s="105"/>
      <c r="AG3237" s="105"/>
      <c r="AH3237" s="105"/>
      <c r="AI3237" s="105"/>
      <c r="AJ3237" s="36"/>
      <c r="AK3237" s="36"/>
    </row>
    <row r="3238" spans="32:37" ht="12.75">
      <c r="AF3238" s="105"/>
      <c r="AG3238" s="105"/>
      <c r="AH3238" s="105"/>
      <c r="AI3238" s="105"/>
      <c r="AJ3238" s="36"/>
      <c r="AK3238" s="36"/>
    </row>
    <row r="3239" spans="32:37" ht="12.75">
      <c r="AF3239" s="105"/>
      <c r="AG3239" s="105"/>
      <c r="AH3239" s="105"/>
      <c r="AI3239" s="105"/>
      <c r="AJ3239" s="36"/>
      <c r="AK3239" s="36"/>
    </row>
    <row r="3240" spans="32:37" ht="12.75">
      <c r="AF3240" s="105"/>
      <c r="AG3240" s="105"/>
      <c r="AH3240" s="105"/>
      <c r="AI3240" s="105"/>
      <c r="AJ3240" s="36"/>
      <c r="AK3240" s="36"/>
    </row>
    <row r="3241" spans="32:37" ht="12.75">
      <c r="AF3241" s="105"/>
      <c r="AG3241" s="105"/>
      <c r="AH3241" s="105"/>
      <c r="AI3241" s="105"/>
      <c r="AJ3241" s="36"/>
      <c r="AK3241" s="36"/>
    </row>
    <row r="3242" spans="32:37" ht="12.75">
      <c r="AF3242" s="105"/>
      <c r="AG3242" s="105"/>
      <c r="AH3242" s="105"/>
      <c r="AI3242" s="105"/>
      <c r="AJ3242" s="36"/>
      <c r="AK3242" s="36"/>
    </row>
    <row r="3243" spans="32:37" ht="12.75">
      <c r="AF3243" s="105"/>
      <c r="AG3243" s="105"/>
      <c r="AH3243" s="105"/>
      <c r="AI3243" s="105"/>
      <c r="AJ3243" s="36"/>
      <c r="AK3243" s="36"/>
    </row>
    <row r="3244" spans="32:37" ht="12.75">
      <c r="AF3244" s="105"/>
      <c r="AG3244" s="105"/>
      <c r="AH3244" s="105"/>
      <c r="AI3244" s="105"/>
      <c r="AJ3244" s="36"/>
      <c r="AK3244" s="36"/>
    </row>
    <row r="3245" spans="32:37" ht="12.75">
      <c r="AF3245" s="105"/>
      <c r="AG3245" s="105"/>
      <c r="AH3245" s="105"/>
      <c r="AI3245" s="105"/>
      <c r="AJ3245" s="36"/>
      <c r="AK3245" s="36"/>
    </row>
    <row r="3246" spans="32:37" ht="12.75">
      <c r="AF3246" s="105"/>
      <c r="AG3246" s="105"/>
      <c r="AH3246" s="105"/>
      <c r="AI3246" s="105"/>
      <c r="AJ3246" s="36"/>
      <c r="AK3246" s="36"/>
    </row>
    <row r="3247" spans="32:37" ht="12.75">
      <c r="AF3247" s="105"/>
      <c r="AG3247" s="105"/>
      <c r="AH3247" s="105"/>
      <c r="AI3247" s="105"/>
      <c r="AJ3247" s="36"/>
      <c r="AK3247" s="36"/>
    </row>
    <row r="3248" spans="32:37" ht="12.75">
      <c r="AF3248" s="105"/>
      <c r="AG3248" s="105"/>
      <c r="AH3248" s="105"/>
      <c r="AI3248" s="105"/>
      <c r="AJ3248" s="36"/>
      <c r="AK3248" s="36"/>
    </row>
    <row r="3249" spans="32:37" ht="12.75">
      <c r="AF3249" s="105"/>
      <c r="AG3249" s="105"/>
      <c r="AH3249" s="105"/>
      <c r="AI3249" s="105"/>
      <c r="AJ3249" s="36"/>
      <c r="AK3249" s="36"/>
    </row>
    <row r="3250" spans="32:37" ht="12.75">
      <c r="AF3250" s="105"/>
      <c r="AG3250" s="105"/>
      <c r="AH3250" s="105"/>
      <c r="AI3250" s="105"/>
      <c r="AJ3250" s="36"/>
      <c r="AK3250" s="36"/>
    </row>
    <row r="3251" spans="32:37" ht="12.75">
      <c r="AF3251" s="105"/>
      <c r="AG3251" s="105"/>
      <c r="AH3251" s="105"/>
      <c r="AI3251" s="105"/>
      <c r="AJ3251" s="36"/>
      <c r="AK3251" s="36"/>
    </row>
    <row r="3252" spans="32:37" ht="12.75">
      <c r="AF3252" s="105"/>
      <c r="AG3252" s="105"/>
      <c r="AH3252" s="105"/>
      <c r="AI3252" s="105"/>
      <c r="AJ3252" s="36"/>
      <c r="AK3252" s="36"/>
    </row>
    <row r="3253" spans="32:37" ht="12.75">
      <c r="AF3253" s="105"/>
      <c r="AG3253" s="105"/>
      <c r="AH3253" s="105"/>
      <c r="AI3253" s="105"/>
      <c r="AJ3253" s="36"/>
      <c r="AK3253" s="36"/>
    </row>
    <row r="3254" spans="32:37" ht="12.75">
      <c r="AF3254" s="105"/>
      <c r="AG3254" s="105"/>
      <c r="AH3254" s="105"/>
      <c r="AI3254" s="105"/>
      <c r="AJ3254" s="36"/>
      <c r="AK3254" s="36"/>
    </row>
    <row r="3255" spans="32:37" ht="12.75">
      <c r="AF3255" s="105"/>
      <c r="AG3255" s="105"/>
      <c r="AH3255" s="105"/>
      <c r="AI3255" s="105"/>
      <c r="AJ3255" s="36"/>
      <c r="AK3255" s="36"/>
    </row>
    <row r="3256" spans="32:37" ht="12.75">
      <c r="AF3256" s="105"/>
      <c r="AG3256" s="105"/>
      <c r="AH3256" s="105"/>
      <c r="AI3256" s="105"/>
      <c r="AJ3256" s="36"/>
      <c r="AK3256" s="36"/>
    </row>
    <row r="3257" spans="32:37" ht="12.75">
      <c r="AF3257" s="105"/>
      <c r="AG3257" s="105"/>
      <c r="AH3257" s="105"/>
      <c r="AI3257" s="105"/>
      <c r="AJ3257" s="36"/>
      <c r="AK3257" s="36"/>
    </row>
    <row r="3258" spans="32:37" ht="12.75">
      <c r="AF3258" s="105"/>
      <c r="AG3258" s="105"/>
      <c r="AH3258" s="105"/>
      <c r="AI3258" s="105"/>
      <c r="AJ3258" s="36"/>
      <c r="AK3258" s="36"/>
    </row>
    <row r="3259" spans="32:37" ht="12.75">
      <c r="AF3259" s="105"/>
      <c r="AG3259" s="105"/>
      <c r="AH3259" s="105"/>
      <c r="AI3259" s="105"/>
      <c r="AJ3259" s="36"/>
      <c r="AK3259" s="36"/>
    </row>
    <row r="3260" spans="32:37" ht="12.75">
      <c r="AF3260" s="105"/>
      <c r="AG3260" s="105"/>
      <c r="AH3260" s="105"/>
      <c r="AI3260" s="105"/>
      <c r="AJ3260" s="36"/>
      <c r="AK3260" s="36"/>
    </row>
    <row r="3261" spans="32:37" ht="12.75">
      <c r="AF3261" s="105"/>
      <c r="AG3261" s="105"/>
      <c r="AH3261" s="105"/>
      <c r="AI3261" s="105"/>
      <c r="AJ3261" s="36"/>
      <c r="AK3261" s="36"/>
    </row>
    <row r="3262" spans="32:37" ht="12.75">
      <c r="AF3262" s="105"/>
      <c r="AG3262" s="105"/>
      <c r="AH3262" s="105"/>
      <c r="AI3262" s="105"/>
      <c r="AJ3262" s="36"/>
      <c r="AK3262" s="36"/>
    </row>
    <row r="3263" spans="32:37" ht="12.75">
      <c r="AF3263" s="105"/>
      <c r="AG3263" s="105"/>
      <c r="AH3263" s="105"/>
      <c r="AI3263" s="105"/>
      <c r="AJ3263" s="36"/>
      <c r="AK3263" s="36"/>
    </row>
    <row r="3264" spans="32:37" ht="12.75">
      <c r="AF3264" s="105"/>
      <c r="AG3264" s="105"/>
      <c r="AH3264" s="105"/>
      <c r="AI3264" s="105"/>
      <c r="AJ3264" s="36"/>
      <c r="AK3264" s="36"/>
    </row>
    <row r="3265" spans="32:37" ht="12.75">
      <c r="AF3265" s="105"/>
      <c r="AG3265" s="105"/>
      <c r="AH3265" s="105"/>
      <c r="AI3265" s="105"/>
      <c r="AJ3265" s="36"/>
      <c r="AK3265" s="36"/>
    </row>
    <row r="3266" spans="32:37" ht="12.75">
      <c r="AF3266" s="105"/>
      <c r="AG3266" s="105"/>
      <c r="AH3266" s="105"/>
      <c r="AI3266" s="105"/>
      <c r="AJ3266" s="36"/>
      <c r="AK3266" s="36"/>
    </row>
    <row r="3267" spans="32:37" ht="12.75">
      <c r="AF3267" s="105"/>
      <c r="AG3267" s="105"/>
      <c r="AH3267" s="105"/>
      <c r="AI3267" s="105"/>
      <c r="AJ3267" s="36"/>
      <c r="AK3267" s="36"/>
    </row>
    <row r="3268" spans="32:37" ht="12.75">
      <c r="AF3268" s="105"/>
      <c r="AG3268" s="105"/>
      <c r="AH3268" s="105"/>
      <c r="AI3268" s="105"/>
      <c r="AJ3268" s="36"/>
      <c r="AK3268" s="36"/>
    </row>
    <row r="3269" spans="32:37" ht="12.75">
      <c r="AF3269" s="105"/>
      <c r="AG3269" s="105"/>
      <c r="AH3269" s="105"/>
      <c r="AI3269" s="105"/>
      <c r="AJ3269" s="36"/>
      <c r="AK3269" s="36"/>
    </row>
    <row r="3270" spans="32:37" ht="12.75">
      <c r="AF3270" s="105"/>
      <c r="AG3270" s="105"/>
      <c r="AH3270" s="105"/>
      <c r="AI3270" s="105"/>
      <c r="AJ3270" s="36"/>
      <c r="AK3270" s="36"/>
    </row>
    <row r="3271" spans="32:37" ht="12.75">
      <c r="AF3271" s="105"/>
      <c r="AG3271" s="105"/>
      <c r="AH3271" s="105"/>
      <c r="AI3271" s="105"/>
      <c r="AJ3271" s="36"/>
      <c r="AK3271" s="36"/>
    </row>
    <row r="3272" spans="32:37" ht="12.75">
      <c r="AF3272" s="105"/>
      <c r="AG3272" s="105"/>
      <c r="AH3272" s="105"/>
      <c r="AI3272" s="105"/>
      <c r="AJ3272" s="36"/>
      <c r="AK3272" s="36"/>
    </row>
    <row r="3273" spans="32:37" ht="12.75">
      <c r="AF3273" s="105"/>
      <c r="AG3273" s="105"/>
      <c r="AH3273" s="105"/>
      <c r="AI3273" s="105"/>
      <c r="AJ3273" s="36"/>
      <c r="AK3273" s="36"/>
    </row>
    <row r="3274" spans="32:37" ht="12.75">
      <c r="AF3274" s="105"/>
      <c r="AG3274" s="105"/>
      <c r="AH3274" s="105"/>
      <c r="AI3274" s="105"/>
      <c r="AJ3274" s="36"/>
      <c r="AK3274" s="36"/>
    </row>
    <row r="3275" spans="32:37" ht="12.75">
      <c r="AF3275" s="105"/>
      <c r="AG3275" s="105"/>
      <c r="AH3275" s="105"/>
      <c r="AI3275" s="105"/>
      <c r="AJ3275" s="36"/>
      <c r="AK3275" s="36"/>
    </row>
    <row r="3276" spans="32:37" ht="12.75">
      <c r="AF3276" s="105"/>
      <c r="AG3276" s="105"/>
      <c r="AH3276" s="105"/>
      <c r="AI3276" s="105"/>
      <c r="AJ3276" s="36"/>
      <c r="AK3276" s="36"/>
    </row>
    <row r="3277" spans="32:37" ht="12.75">
      <c r="AF3277" s="105"/>
      <c r="AG3277" s="105"/>
      <c r="AH3277" s="105"/>
      <c r="AI3277" s="105"/>
      <c r="AJ3277" s="36"/>
      <c r="AK3277" s="36"/>
    </row>
    <row r="3278" spans="32:37" ht="12.75">
      <c r="AF3278" s="105"/>
      <c r="AG3278" s="105"/>
      <c r="AH3278" s="105"/>
      <c r="AI3278" s="105"/>
      <c r="AJ3278" s="36"/>
      <c r="AK3278" s="36"/>
    </row>
    <row r="3279" spans="32:37" ht="12.75">
      <c r="AF3279" s="105"/>
      <c r="AG3279" s="105"/>
      <c r="AH3279" s="105"/>
      <c r="AI3279" s="105"/>
      <c r="AJ3279" s="36"/>
      <c r="AK3279" s="36"/>
    </row>
    <row r="3280" spans="32:37" ht="12.75">
      <c r="AF3280" s="105"/>
      <c r="AG3280" s="105"/>
      <c r="AH3280" s="105"/>
      <c r="AI3280" s="105"/>
      <c r="AJ3280" s="36"/>
      <c r="AK3280" s="36"/>
    </row>
    <row r="3281" spans="32:37" ht="12.75">
      <c r="AF3281" s="105"/>
      <c r="AG3281" s="105"/>
      <c r="AH3281" s="105"/>
      <c r="AI3281" s="105"/>
      <c r="AJ3281" s="36"/>
      <c r="AK3281" s="36"/>
    </row>
    <row r="3282" spans="32:37" ht="12.75">
      <c r="AF3282" s="105"/>
      <c r="AG3282" s="105"/>
      <c r="AH3282" s="105"/>
      <c r="AI3282" s="105"/>
      <c r="AJ3282" s="36"/>
      <c r="AK3282" s="36"/>
    </row>
    <row r="3283" spans="32:37" ht="12.75">
      <c r="AF3283" s="105"/>
      <c r="AG3283" s="105"/>
      <c r="AH3283" s="105"/>
      <c r="AI3283" s="105"/>
      <c r="AJ3283" s="36"/>
      <c r="AK3283" s="36"/>
    </row>
    <row r="3284" spans="32:37" ht="12.75">
      <c r="AF3284" s="105"/>
      <c r="AG3284" s="105"/>
      <c r="AH3284" s="105"/>
      <c r="AI3284" s="105"/>
      <c r="AJ3284" s="36"/>
      <c r="AK3284" s="36"/>
    </row>
    <row r="3285" spans="32:37" ht="12.75">
      <c r="AF3285" s="105"/>
      <c r="AG3285" s="105"/>
      <c r="AH3285" s="105"/>
      <c r="AI3285" s="105"/>
      <c r="AJ3285" s="36"/>
      <c r="AK3285" s="36"/>
    </row>
    <row r="3286" spans="32:37" ht="12.75">
      <c r="AF3286" s="105"/>
      <c r="AG3286" s="105"/>
      <c r="AH3286" s="105"/>
      <c r="AI3286" s="105"/>
      <c r="AJ3286" s="36"/>
      <c r="AK3286" s="36"/>
    </row>
    <row r="3287" spans="32:37" ht="12.75">
      <c r="AF3287" s="105"/>
      <c r="AG3287" s="105"/>
      <c r="AH3287" s="105"/>
      <c r="AI3287" s="105"/>
      <c r="AJ3287" s="36"/>
      <c r="AK3287" s="36"/>
    </row>
    <row r="3288" spans="32:37" ht="12.75">
      <c r="AF3288" s="105"/>
      <c r="AG3288" s="105"/>
      <c r="AH3288" s="105"/>
      <c r="AI3288" s="105"/>
      <c r="AJ3288" s="36"/>
      <c r="AK3288" s="36"/>
    </row>
    <row r="3289" spans="32:37" ht="12.75">
      <c r="AF3289" s="105"/>
      <c r="AG3289" s="105"/>
      <c r="AH3289" s="105"/>
      <c r="AI3289" s="105"/>
      <c r="AJ3289" s="36"/>
      <c r="AK3289" s="36"/>
    </row>
    <row r="3290" spans="32:37" ht="12.75">
      <c r="AF3290" s="105"/>
      <c r="AG3290" s="105"/>
      <c r="AH3290" s="105"/>
      <c r="AI3290" s="105"/>
      <c r="AJ3290" s="36"/>
      <c r="AK3290" s="36"/>
    </row>
    <row r="3291" spans="32:37" ht="12.75">
      <c r="AF3291" s="105"/>
      <c r="AG3291" s="105"/>
      <c r="AH3291" s="105"/>
      <c r="AI3291" s="105"/>
      <c r="AJ3291" s="36"/>
      <c r="AK3291" s="36"/>
    </row>
    <row r="3292" spans="32:37" ht="12.75">
      <c r="AF3292" s="105"/>
      <c r="AG3292" s="105"/>
      <c r="AH3292" s="105"/>
      <c r="AI3292" s="105"/>
      <c r="AJ3292" s="36"/>
      <c r="AK3292" s="36"/>
    </row>
    <row r="3293" spans="32:37" ht="12.75">
      <c r="AF3293" s="105"/>
      <c r="AG3293" s="105"/>
      <c r="AH3293" s="105"/>
      <c r="AI3293" s="105"/>
      <c r="AJ3293" s="36"/>
      <c r="AK3293" s="36"/>
    </row>
    <row r="3294" spans="32:37" ht="12.75">
      <c r="AF3294" s="105"/>
      <c r="AG3294" s="105"/>
      <c r="AH3294" s="105"/>
      <c r="AI3294" s="105"/>
      <c r="AJ3294" s="36"/>
      <c r="AK3294" s="36"/>
    </row>
    <row r="3295" spans="32:37" ht="12.75">
      <c r="AF3295" s="105"/>
      <c r="AG3295" s="105"/>
      <c r="AH3295" s="105"/>
      <c r="AI3295" s="105"/>
      <c r="AJ3295" s="36"/>
      <c r="AK3295" s="36"/>
    </row>
    <row r="3296" spans="32:37" ht="12.75">
      <c r="AF3296" s="105"/>
      <c r="AG3296" s="105"/>
      <c r="AH3296" s="105"/>
      <c r="AI3296" s="105"/>
      <c r="AJ3296" s="36"/>
      <c r="AK3296" s="36"/>
    </row>
    <row r="3297" spans="32:37" ht="12.75">
      <c r="AF3297" s="105"/>
      <c r="AG3297" s="105"/>
      <c r="AH3297" s="105"/>
      <c r="AI3297" s="105"/>
      <c r="AJ3297" s="36"/>
      <c r="AK3297" s="36"/>
    </row>
    <row r="3298" spans="32:37" ht="12.75">
      <c r="AF3298" s="105"/>
      <c r="AG3298" s="105"/>
      <c r="AH3298" s="105"/>
      <c r="AI3298" s="105"/>
      <c r="AJ3298" s="36"/>
      <c r="AK3298" s="36"/>
    </row>
    <row r="3299" spans="32:37" ht="12.75">
      <c r="AF3299" s="105"/>
      <c r="AG3299" s="105"/>
      <c r="AH3299" s="105"/>
      <c r="AI3299" s="105"/>
      <c r="AJ3299" s="36"/>
      <c r="AK3299" s="36"/>
    </row>
    <row r="3300" spans="32:37" ht="12.75">
      <c r="AF3300" s="105"/>
      <c r="AG3300" s="105"/>
      <c r="AH3300" s="105"/>
      <c r="AI3300" s="105"/>
      <c r="AJ3300" s="36"/>
      <c r="AK3300" s="36"/>
    </row>
    <row r="3301" spans="32:37" ht="12.75">
      <c r="AF3301" s="105"/>
      <c r="AG3301" s="105"/>
      <c r="AH3301" s="105"/>
      <c r="AI3301" s="105"/>
      <c r="AJ3301" s="36"/>
      <c r="AK3301" s="36"/>
    </row>
    <row r="3302" spans="32:37" ht="12.75">
      <c r="AF3302" s="105"/>
      <c r="AG3302" s="105"/>
      <c r="AH3302" s="105"/>
      <c r="AI3302" s="105"/>
      <c r="AJ3302" s="36"/>
      <c r="AK3302" s="36"/>
    </row>
    <row r="3303" spans="32:37" ht="12.75">
      <c r="AF3303" s="105"/>
      <c r="AG3303" s="105"/>
      <c r="AH3303" s="105"/>
      <c r="AI3303" s="105"/>
      <c r="AJ3303" s="36"/>
      <c r="AK3303" s="36"/>
    </row>
    <row r="3304" spans="32:37" ht="12.75">
      <c r="AF3304" s="105"/>
      <c r="AG3304" s="105"/>
      <c r="AH3304" s="105"/>
      <c r="AI3304" s="105"/>
      <c r="AJ3304" s="36"/>
      <c r="AK3304" s="36"/>
    </row>
    <row r="3305" spans="32:37" ht="12.75">
      <c r="AF3305" s="105"/>
      <c r="AG3305" s="105"/>
      <c r="AH3305" s="105"/>
      <c r="AI3305" s="105"/>
      <c r="AJ3305" s="36"/>
      <c r="AK3305" s="36"/>
    </row>
    <row r="3306" spans="32:37" ht="12.75">
      <c r="AF3306" s="105"/>
      <c r="AG3306" s="105"/>
      <c r="AH3306" s="105"/>
      <c r="AI3306" s="105"/>
      <c r="AJ3306" s="36"/>
      <c r="AK3306" s="36"/>
    </row>
    <row r="3307" spans="32:37" ht="12.75">
      <c r="AF3307" s="105"/>
      <c r="AG3307" s="105"/>
      <c r="AH3307" s="105"/>
      <c r="AI3307" s="105"/>
      <c r="AJ3307" s="36"/>
      <c r="AK3307" s="36"/>
    </row>
    <row r="3308" spans="32:37" ht="12.75">
      <c r="AF3308" s="105"/>
      <c r="AG3308" s="105"/>
      <c r="AH3308" s="105"/>
      <c r="AI3308" s="105"/>
      <c r="AJ3308" s="36"/>
      <c r="AK3308" s="36"/>
    </row>
    <row r="3309" spans="32:37" ht="12.75">
      <c r="AF3309" s="105"/>
      <c r="AG3309" s="105"/>
      <c r="AH3309" s="105"/>
      <c r="AI3309" s="105"/>
      <c r="AJ3309" s="36"/>
      <c r="AK3309" s="36"/>
    </row>
    <row r="3310" spans="32:37" ht="12.75">
      <c r="AF3310" s="105"/>
      <c r="AG3310" s="105"/>
      <c r="AH3310" s="105"/>
      <c r="AI3310" s="105"/>
      <c r="AJ3310" s="36"/>
      <c r="AK3310" s="36"/>
    </row>
    <row r="3311" spans="32:37" ht="12.75">
      <c r="AF3311" s="105"/>
      <c r="AG3311" s="105"/>
      <c r="AH3311" s="105"/>
      <c r="AI3311" s="105"/>
      <c r="AJ3311" s="36"/>
      <c r="AK3311" s="36"/>
    </row>
    <row r="3312" spans="32:37" ht="12.75">
      <c r="AF3312" s="105"/>
      <c r="AG3312" s="105"/>
      <c r="AH3312" s="105"/>
      <c r="AI3312" s="105"/>
      <c r="AJ3312" s="36"/>
      <c r="AK3312" s="36"/>
    </row>
    <row r="3313" spans="32:37" ht="12.75">
      <c r="AF3313" s="105"/>
      <c r="AG3313" s="105"/>
      <c r="AH3313" s="105"/>
      <c r="AI3313" s="105"/>
      <c r="AJ3313" s="36"/>
      <c r="AK3313" s="36"/>
    </row>
    <row r="3314" spans="32:37" ht="12.75">
      <c r="AF3314" s="105"/>
      <c r="AG3314" s="105"/>
      <c r="AH3314" s="105"/>
      <c r="AI3314" s="105"/>
      <c r="AJ3314" s="36"/>
      <c r="AK3314" s="36"/>
    </row>
    <row r="3315" spans="32:37" ht="12.75">
      <c r="AF3315" s="105"/>
      <c r="AG3315" s="105"/>
      <c r="AH3315" s="105"/>
      <c r="AI3315" s="105"/>
      <c r="AJ3315" s="36"/>
      <c r="AK3315" s="36"/>
    </row>
    <row r="3316" spans="32:37" ht="12.75">
      <c r="AF3316" s="105"/>
      <c r="AG3316" s="105"/>
      <c r="AH3316" s="105"/>
      <c r="AI3316" s="105"/>
      <c r="AJ3316" s="36"/>
      <c r="AK3316" s="36"/>
    </row>
    <row r="3317" spans="32:37" ht="12.75">
      <c r="AF3317" s="105"/>
      <c r="AG3317" s="105"/>
      <c r="AH3317" s="105"/>
      <c r="AI3317" s="105"/>
      <c r="AJ3317" s="36"/>
      <c r="AK3317" s="36"/>
    </row>
    <row r="3318" spans="32:37" ht="12.75">
      <c r="AF3318" s="105"/>
      <c r="AG3318" s="105"/>
      <c r="AH3318" s="105"/>
      <c r="AI3318" s="105"/>
      <c r="AJ3318" s="36"/>
      <c r="AK3318" s="36"/>
    </row>
    <row r="3319" spans="32:37" ht="12.75">
      <c r="AF3319" s="105"/>
      <c r="AG3319" s="105"/>
      <c r="AH3319" s="105"/>
      <c r="AI3319" s="105"/>
      <c r="AJ3319" s="36"/>
      <c r="AK3319" s="36"/>
    </row>
    <row r="3320" spans="32:37" ht="12.75">
      <c r="AF3320" s="105"/>
      <c r="AG3320" s="105"/>
      <c r="AH3320" s="105"/>
      <c r="AI3320" s="105"/>
      <c r="AJ3320" s="36"/>
      <c r="AK3320" s="36"/>
    </row>
    <row r="3321" spans="32:37" ht="12.75">
      <c r="AF3321" s="105"/>
      <c r="AG3321" s="105"/>
      <c r="AH3321" s="105"/>
      <c r="AI3321" s="105"/>
      <c r="AJ3321" s="36"/>
      <c r="AK3321" s="36"/>
    </row>
    <row r="3322" spans="32:37" ht="12.75">
      <c r="AF3322" s="105"/>
      <c r="AG3322" s="105"/>
      <c r="AH3322" s="105"/>
      <c r="AI3322" s="105"/>
      <c r="AJ3322" s="36"/>
      <c r="AK3322" s="36"/>
    </row>
    <row r="3323" spans="32:37" ht="12.75">
      <c r="AF3323" s="105"/>
      <c r="AG3323" s="105"/>
      <c r="AH3323" s="105"/>
      <c r="AI3323" s="105"/>
      <c r="AJ3323" s="36"/>
      <c r="AK3323" s="36"/>
    </row>
    <row r="3324" spans="32:37" ht="12.75">
      <c r="AF3324" s="105"/>
      <c r="AG3324" s="105"/>
      <c r="AH3324" s="105"/>
      <c r="AI3324" s="105"/>
      <c r="AJ3324" s="36"/>
      <c r="AK3324" s="36"/>
    </row>
    <row r="3325" spans="32:37" ht="12.75">
      <c r="AF3325" s="105"/>
      <c r="AG3325" s="105"/>
      <c r="AH3325" s="105"/>
      <c r="AI3325" s="105"/>
      <c r="AJ3325" s="36"/>
      <c r="AK3325" s="36"/>
    </row>
    <row r="3326" spans="32:37" ht="12.75">
      <c r="AF3326" s="105"/>
      <c r="AG3326" s="105"/>
      <c r="AH3326" s="105"/>
      <c r="AI3326" s="105"/>
      <c r="AJ3326" s="36"/>
      <c r="AK3326" s="36"/>
    </row>
    <row r="3327" spans="32:37" ht="12.75">
      <c r="AF3327" s="105"/>
      <c r="AG3327" s="105"/>
      <c r="AH3327" s="105"/>
      <c r="AI3327" s="105"/>
      <c r="AJ3327" s="36"/>
      <c r="AK3327" s="36"/>
    </row>
    <row r="3328" spans="32:37" ht="12.75">
      <c r="AF3328" s="105"/>
      <c r="AG3328" s="105"/>
      <c r="AH3328" s="105"/>
      <c r="AI3328" s="105"/>
      <c r="AJ3328" s="36"/>
      <c r="AK3328" s="36"/>
    </row>
    <row r="3329" spans="32:37" ht="12.75">
      <c r="AF3329" s="105"/>
      <c r="AG3329" s="105"/>
      <c r="AH3329" s="105"/>
      <c r="AI3329" s="105"/>
      <c r="AJ3329" s="36"/>
      <c r="AK3329" s="36"/>
    </row>
    <row r="3330" spans="32:37" ht="12.75">
      <c r="AF3330" s="105"/>
      <c r="AG3330" s="105"/>
      <c r="AH3330" s="105"/>
      <c r="AI3330" s="105"/>
      <c r="AJ3330" s="36"/>
      <c r="AK3330" s="36"/>
    </row>
    <row r="3331" spans="32:37" ht="12.75">
      <c r="AF3331" s="105"/>
      <c r="AG3331" s="105"/>
      <c r="AH3331" s="105"/>
      <c r="AI3331" s="105"/>
      <c r="AJ3331" s="36"/>
      <c r="AK3331" s="36"/>
    </row>
    <row r="3332" spans="32:37" ht="12.75">
      <c r="AF3332" s="105"/>
      <c r="AG3332" s="105"/>
      <c r="AH3332" s="105"/>
      <c r="AI3332" s="105"/>
      <c r="AJ3332" s="36"/>
      <c r="AK3332" s="36"/>
    </row>
    <row r="3333" spans="32:37" ht="12.75">
      <c r="AF3333" s="105"/>
      <c r="AG3333" s="105"/>
      <c r="AH3333" s="105"/>
      <c r="AI3333" s="105"/>
      <c r="AJ3333" s="36"/>
      <c r="AK3333" s="36"/>
    </row>
    <row r="3334" spans="32:37" ht="12.75">
      <c r="AF3334" s="105"/>
      <c r="AG3334" s="105"/>
      <c r="AH3334" s="105"/>
      <c r="AI3334" s="105"/>
      <c r="AJ3334" s="36"/>
      <c r="AK3334" s="36"/>
    </row>
    <row r="3335" spans="32:37" ht="12.75">
      <c r="AF3335" s="105"/>
      <c r="AG3335" s="105"/>
      <c r="AH3335" s="105"/>
      <c r="AI3335" s="105"/>
      <c r="AJ3335" s="36"/>
      <c r="AK3335" s="36"/>
    </row>
    <row r="3336" spans="32:37" ht="12.75">
      <c r="AF3336" s="105"/>
      <c r="AG3336" s="105"/>
      <c r="AH3336" s="105"/>
      <c r="AI3336" s="105"/>
      <c r="AJ3336" s="36"/>
      <c r="AK3336" s="36"/>
    </row>
    <row r="3337" spans="32:37" ht="12.75">
      <c r="AF3337" s="105"/>
      <c r="AG3337" s="105"/>
      <c r="AH3337" s="105"/>
      <c r="AI3337" s="105"/>
      <c r="AJ3337" s="36"/>
      <c r="AK3337" s="36"/>
    </row>
    <row r="3338" spans="32:37" ht="12.75">
      <c r="AF3338" s="105"/>
      <c r="AG3338" s="105"/>
      <c r="AH3338" s="105"/>
      <c r="AI3338" s="105"/>
      <c r="AJ3338" s="36"/>
      <c r="AK3338" s="36"/>
    </row>
    <row r="3339" spans="32:37" ht="12.75">
      <c r="AF3339" s="105"/>
      <c r="AG3339" s="105"/>
      <c r="AH3339" s="105"/>
      <c r="AI3339" s="105"/>
      <c r="AJ3339" s="36"/>
      <c r="AK3339" s="36"/>
    </row>
    <row r="3340" spans="32:37" ht="12.75">
      <c r="AF3340" s="105"/>
      <c r="AG3340" s="105"/>
      <c r="AH3340" s="105"/>
      <c r="AI3340" s="105"/>
      <c r="AJ3340" s="36"/>
      <c r="AK3340" s="36"/>
    </row>
    <row r="3341" spans="32:37" ht="12.75">
      <c r="AF3341" s="105"/>
      <c r="AG3341" s="105"/>
      <c r="AH3341" s="105"/>
      <c r="AI3341" s="105"/>
      <c r="AJ3341" s="36"/>
      <c r="AK3341" s="36"/>
    </row>
    <row r="3342" spans="32:37" ht="12.75">
      <c r="AF3342" s="105"/>
      <c r="AG3342" s="105"/>
      <c r="AH3342" s="105"/>
      <c r="AI3342" s="105"/>
      <c r="AJ3342" s="36"/>
      <c r="AK3342" s="36"/>
    </row>
    <row r="3343" spans="32:37" ht="12.75">
      <c r="AF3343" s="105"/>
      <c r="AG3343" s="105"/>
      <c r="AH3343" s="105"/>
      <c r="AI3343" s="105"/>
      <c r="AJ3343" s="36"/>
      <c r="AK3343" s="36"/>
    </row>
    <row r="3344" spans="32:37" ht="12.75">
      <c r="AF3344" s="105"/>
      <c r="AG3344" s="105"/>
      <c r="AH3344" s="105"/>
      <c r="AI3344" s="105"/>
      <c r="AJ3344" s="36"/>
      <c r="AK3344" s="36"/>
    </row>
    <row r="3345" spans="32:37" ht="12.75">
      <c r="AF3345" s="105"/>
      <c r="AG3345" s="105"/>
      <c r="AH3345" s="105"/>
      <c r="AI3345" s="105"/>
      <c r="AJ3345" s="36"/>
      <c r="AK3345" s="36"/>
    </row>
    <row r="3346" spans="32:37" ht="12.75">
      <c r="AF3346" s="105"/>
      <c r="AG3346" s="105"/>
      <c r="AH3346" s="105"/>
      <c r="AI3346" s="105"/>
      <c r="AJ3346" s="36"/>
      <c r="AK3346" s="36"/>
    </row>
    <row r="3347" spans="32:37" ht="12.75">
      <c r="AF3347" s="105"/>
      <c r="AG3347" s="105"/>
      <c r="AH3347" s="105"/>
      <c r="AI3347" s="105"/>
      <c r="AJ3347" s="36"/>
      <c r="AK3347" s="36"/>
    </row>
    <row r="3348" spans="32:37" ht="12.75">
      <c r="AF3348" s="105"/>
      <c r="AG3348" s="105"/>
      <c r="AH3348" s="105"/>
      <c r="AI3348" s="105"/>
      <c r="AJ3348" s="36"/>
      <c r="AK3348" s="36"/>
    </row>
    <row r="3349" spans="32:37" ht="12.75">
      <c r="AF3349" s="105"/>
      <c r="AG3349" s="105"/>
      <c r="AH3349" s="105"/>
      <c r="AI3349" s="105"/>
      <c r="AJ3349" s="36"/>
      <c r="AK3349" s="36"/>
    </row>
    <row r="3350" spans="32:37" ht="12.75">
      <c r="AF3350" s="105"/>
      <c r="AG3350" s="105"/>
      <c r="AH3350" s="105"/>
      <c r="AI3350" s="105"/>
      <c r="AJ3350" s="36"/>
      <c r="AK3350" s="36"/>
    </row>
    <row r="3351" spans="32:37" ht="12.75">
      <c r="AF3351" s="105"/>
      <c r="AG3351" s="105"/>
      <c r="AH3351" s="105"/>
      <c r="AI3351" s="105"/>
      <c r="AJ3351" s="36"/>
      <c r="AK3351" s="36"/>
    </row>
    <row r="3352" spans="32:37" ht="12.75">
      <c r="AF3352" s="105"/>
      <c r="AG3352" s="105"/>
      <c r="AH3352" s="105"/>
      <c r="AI3352" s="105"/>
      <c r="AJ3352" s="36"/>
      <c r="AK3352" s="36"/>
    </row>
    <row r="3353" spans="32:37" ht="12.75">
      <c r="AF3353" s="105"/>
      <c r="AG3353" s="105"/>
      <c r="AH3353" s="105"/>
      <c r="AI3353" s="105"/>
      <c r="AJ3353" s="36"/>
      <c r="AK3353" s="36"/>
    </row>
    <row r="3354" spans="32:37" ht="12.75">
      <c r="AF3354" s="105"/>
      <c r="AG3354" s="105"/>
      <c r="AH3354" s="105"/>
      <c r="AI3354" s="105"/>
      <c r="AJ3354" s="36"/>
      <c r="AK3354" s="36"/>
    </row>
    <row r="3355" spans="32:37" ht="12.75">
      <c r="AF3355" s="105"/>
      <c r="AG3355" s="105"/>
      <c r="AH3355" s="105"/>
      <c r="AI3355" s="105"/>
      <c r="AJ3355" s="36"/>
      <c r="AK3355" s="36"/>
    </row>
    <row r="3356" spans="32:37" ht="12.75">
      <c r="AF3356" s="105"/>
      <c r="AG3356" s="105"/>
      <c r="AH3356" s="105"/>
      <c r="AI3356" s="105"/>
      <c r="AJ3356" s="36"/>
      <c r="AK3356" s="36"/>
    </row>
    <row r="3357" spans="32:37" ht="12.75">
      <c r="AF3357" s="105"/>
      <c r="AG3357" s="105"/>
      <c r="AH3357" s="105"/>
      <c r="AI3357" s="105"/>
      <c r="AJ3357" s="36"/>
      <c r="AK3357" s="36"/>
    </row>
    <row r="3358" spans="32:37" ht="12.75">
      <c r="AF3358" s="105"/>
      <c r="AG3358" s="105"/>
      <c r="AH3358" s="105"/>
      <c r="AI3358" s="105"/>
      <c r="AJ3358" s="36"/>
      <c r="AK3358" s="36"/>
    </row>
    <row r="3359" spans="32:37" ht="12.75">
      <c r="AF3359" s="105"/>
      <c r="AG3359" s="105"/>
      <c r="AH3359" s="105"/>
      <c r="AI3359" s="105"/>
      <c r="AJ3359" s="36"/>
      <c r="AK3359" s="36"/>
    </row>
    <row r="3360" spans="32:37" ht="12.75">
      <c r="AF3360" s="105"/>
      <c r="AG3360" s="105"/>
      <c r="AH3360" s="105"/>
      <c r="AI3360" s="105"/>
      <c r="AJ3360" s="36"/>
      <c r="AK3360" s="36"/>
    </row>
    <row r="3361" spans="32:37" ht="12.75">
      <c r="AF3361" s="105"/>
      <c r="AG3361" s="105"/>
      <c r="AH3361" s="105"/>
      <c r="AI3361" s="105"/>
      <c r="AJ3361" s="36"/>
      <c r="AK3361" s="36"/>
    </row>
    <row r="3362" spans="32:37" ht="12.75">
      <c r="AF3362" s="105"/>
      <c r="AG3362" s="105"/>
      <c r="AH3362" s="105"/>
      <c r="AI3362" s="105"/>
      <c r="AJ3362" s="36"/>
      <c r="AK3362" s="36"/>
    </row>
    <row r="3363" spans="32:37" ht="12.75">
      <c r="AF3363" s="105"/>
      <c r="AG3363" s="105"/>
      <c r="AH3363" s="105"/>
      <c r="AI3363" s="105"/>
      <c r="AJ3363" s="36"/>
      <c r="AK3363" s="36"/>
    </row>
    <row r="3364" spans="32:37" ht="12.75">
      <c r="AF3364" s="105"/>
      <c r="AG3364" s="105"/>
      <c r="AH3364" s="105"/>
      <c r="AI3364" s="105"/>
      <c r="AJ3364" s="36"/>
      <c r="AK3364" s="36"/>
    </row>
    <row r="3365" spans="32:37" ht="12.75">
      <c r="AF3365" s="105"/>
      <c r="AG3365" s="105"/>
      <c r="AH3365" s="105"/>
      <c r="AI3365" s="105"/>
      <c r="AJ3365" s="36"/>
      <c r="AK3365" s="36"/>
    </row>
    <row r="3366" spans="32:37" ht="12.75">
      <c r="AF3366" s="105"/>
      <c r="AG3366" s="105"/>
      <c r="AH3366" s="105"/>
      <c r="AI3366" s="105"/>
      <c r="AJ3366" s="36"/>
      <c r="AK3366" s="36"/>
    </row>
    <row r="3367" spans="32:37" ht="12.75">
      <c r="AF3367" s="105"/>
      <c r="AG3367" s="105"/>
      <c r="AH3367" s="105"/>
      <c r="AI3367" s="105"/>
      <c r="AJ3367" s="36"/>
      <c r="AK3367" s="36"/>
    </row>
    <row r="3368" spans="32:37" ht="12.75">
      <c r="AF3368" s="105"/>
      <c r="AG3368" s="105"/>
      <c r="AH3368" s="105"/>
      <c r="AI3368" s="105"/>
      <c r="AJ3368" s="36"/>
      <c r="AK3368" s="36"/>
    </row>
    <row r="3369" spans="32:37" ht="12.75">
      <c r="AF3369" s="105"/>
      <c r="AG3369" s="105"/>
      <c r="AH3369" s="105"/>
      <c r="AI3369" s="105"/>
      <c r="AJ3369" s="36"/>
      <c r="AK3369" s="36"/>
    </row>
    <row r="3370" spans="32:37" ht="12.75">
      <c r="AF3370" s="105"/>
      <c r="AG3370" s="105"/>
      <c r="AH3370" s="105"/>
      <c r="AI3370" s="105"/>
      <c r="AJ3370" s="36"/>
      <c r="AK3370" s="36"/>
    </row>
    <row r="3371" spans="32:37" ht="12.75">
      <c r="AF3371" s="105"/>
      <c r="AG3371" s="105"/>
      <c r="AH3371" s="105"/>
      <c r="AI3371" s="105"/>
      <c r="AJ3371" s="36"/>
      <c r="AK3371" s="36"/>
    </row>
    <row r="3372" spans="32:37" ht="12.75">
      <c r="AF3372" s="105"/>
      <c r="AG3372" s="105"/>
      <c r="AH3372" s="105"/>
      <c r="AI3372" s="105"/>
      <c r="AJ3372" s="36"/>
      <c r="AK3372" s="36"/>
    </row>
    <row r="3373" spans="32:37" ht="12.75">
      <c r="AF3373" s="105"/>
      <c r="AG3373" s="105"/>
      <c r="AH3373" s="105"/>
      <c r="AI3373" s="105"/>
      <c r="AJ3373" s="36"/>
      <c r="AK3373" s="36"/>
    </row>
    <row r="3374" spans="32:37" ht="12.75">
      <c r="AF3374" s="105"/>
      <c r="AG3374" s="105"/>
      <c r="AH3374" s="105"/>
      <c r="AI3374" s="105"/>
      <c r="AJ3374" s="36"/>
      <c r="AK3374" s="36"/>
    </row>
    <row r="3375" spans="32:37" ht="12.75">
      <c r="AF3375" s="105"/>
      <c r="AG3375" s="105"/>
      <c r="AH3375" s="105"/>
      <c r="AI3375" s="105"/>
      <c r="AJ3375" s="36"/>
      <c r="AK3375" s="36"/>
    </row>
    <row r="3376" spans="32:37" ht="12.75">
      <c r="AF3376" s="105"/>
      <c r="AG3376" s="105"/>
      <c r="AH3376" s="105"/>
      <c r="AI3376" s="105"/>
      <c r="AJ3376" s="36"/>
      <c r="AK3376" s="36"/>
    </row>
    <row r="3377" spans="32:37" ht="12.75">
      <c r="AF3377" s="105"/>
      <c r="AG3377" s="105"/>
      <c r="AH3377" s="105"/>
      <c r="AI3377" s="105"/>
      <c r="AJ3377" s="36"/>
      <c r="AK3377" s="36"/>
    </row>
    <row r="3378" spans="32:37" ht="12.75">
      <c r="AF3378" s="105"/>
      <c r="AG3378" s="105"/>
      <c r="AH3378" s="105"/>
      <c r="AI3378" s="105"/>
      <c r="AJ3378" s="36"/>
      <c r="AK3378" s="36"/>
    </row>
    <row r="3379" spans="32:37" ht="12.75">
      <c r="AF3379" s="105"/>
      <c r="AG3379" s="105"/>
      <c r="AH3379" s="105"/>
      <c r="AI3379" s="105"/>
      <c r="AJ3379" s="36"/>
      <c r="AK3379" s="36"/>
    </row>
    <row r="3380" spans="32:37" ht="12.75">
      <c r="AF3380" s="105"/>
      <c r="AG3380" s="105"/>
      <c r="AH3380" s="105"/>
      <c r="AI3380" s="105"/>
      <c r="AJ3380" s="36"/>
      <c r="AK3380" s="36"/>
    </row>
    <row r="3381" spans="32:37" ht="12.75">
      <c r="AF3381" s="105"/>
      <c r="AG3381" s="105"/>
      <c r="AH3381" s="105"/>
      <c r="AI3381" s="105"/>
      <c r="AJ3381" s="36"/>
      <c r="AK3381" s="36"/>
    </row>
    <row r="3382" spans="32:37" ht="12.75">
      <c r="AF3382" s="105"/>
      <c r="AG3382" s="105"/>
      <c r="AH3382" s="105"/>
      <c r="AI3382" s="105"/>
      <c r="AJ3382" s="36"/>
      <c r="AK3382" s="36"/>
    </row>
    <row r="3383" spans="32:37" ht="12.75">
      <c r="AF3383" s="105"/>
      <c r="AG3383" s="105"/>
      <c r="AH3383" s="105"/>
      <c r="AI3383" s="105"/>
      <c r="AJ3383" s="36"/>
      <c r="AK3383" s="36"/>
    </row>
    <row r="3384" spans="32:37" ht="12.75">
      <c r="AF3384" s="105"/>
      <c r="AG3384" s="105"/>
      <c r="AH3384" s="105"/>
      <c r="AI3384" s="105"/>
      <c r="AJ3384" s="36"/>
      <c r="AK3384" s="36"/>
    </row>
    <row r="3385" spans="32:37" ht="12.75">
      <c r="AF3385" s="105"/>
      <c r="AG3385" s="105"/>
      <c r="AH3385" s="105"/>
      <c r="AI3385" s="105"/>
      <c r="AJ3385" s="36"/>
      <c r="AK3385" s="36"/>
    </row>
    <row r="3386" spans="32:37" ht="12.75">
      <c r="AF3386" s="105"/>
      <c r="AG3386" s="105"/>
      <c r="AH3386" s="105"/>
      <c r="AI3386" s="105"/>
      <c r="AJ3386" s="36"/>
      <c r="AK3386" s="36"/>
    </row>
    <row r="3387" spans="32:37" ht="12.75">
      <c r="AF3387" s="105"/>
      <c r="AG3387" s="105"/>
      <c r="AH3387" s="105"/>
      <c r="AI3387" s="105"/>
      <c r="AJ3387" s="36"/>
      <c r="AK3387" s="36"/>
    </row>
    <row r="3388" spans="32:37" ht="12.75">
      <c r="AF3388" s="105"/>
      <c r="AG3388" s="105"/>
      <c r="AH3388" s="105"/>
      <c r="AI3388" s="105"/>
      <c r="AJ3388" s="36"/>
      <c r="AK3388" s="36"/>
    </row>
    <row r="3389" spans="32:37" ht="12.75">
      <c r="AF3389" s="105"/>
      <c r="AG3389" s="105"/>
      <c r="AH3389" s="105"/>
      <c r="AI3389" s="105"/>
      <c r="AJ3389" s="36"/>
      <c r="AK3389" s="36"/>
    </row>
    <row r="3390" spans="32:37" ht="12.75">
      <c r="AF3390" s="105"/>
      <c r="AG3390" s="105"/>
      <c r="AH3390" s="105"/>
      <c r="AI3390" s="105"/>
      <c r="AJ3390" s="36"/>
      <c r="AK3390" s="36"/>
    </row>
    <row r="3391" spans="32:37" ht="12.75">
      <c r="AF3391" s="105"/>
      <c r="AG3391" s="105"/>
      <c r="AH3391" s="105"/>
      <c r="AI3391" s="105"/>
      <c r="AJ3391" s="36"/>
      <c r="AK3391" s="36"/>
    </row>
    <row r="3392" spans="32:37" ht="12.75">
      <c r="AF3392" s="105"/>
      <c r="AG3392" s="105"/>
      <c r="AH3392" s="105"/>
      <c r="AI3392" s="105"/>
      <c r="AJ3392" s="36"/>
      <c r="AK3392" s="36"/>
    </row>
    <row r="3393" spans="32:37" ht="12.75">
      <c r="AF3393" s="105"/>
      <c r="AG3393" s="105"/>
      <c r="AH3393" s="105"/>
      <c r="AI3393" s="105"/>
      <c r="AJ3393" s="36"/>
      <c r="AK3393" s="36"/>
    </row>
    <row r="3394" spans="32:37" ht="12.75">
      <c r="AF3394" s="105"/>
      <c r="AG3394" s="105"/>
      <c r="AH3394" s="105"/>
      <c r="AI3394" s="105"/>
      <c r="AJ3394" s="36"/>
      <c r="AK3394" s="36"/>
    </row>
    <row r="3395" spans="32:37" ht="12.75">
      <c r="AF3395" s="105"/>
      <c r="AG3395" s="105"/>
      <c r="AH3395" s="105"/>
      <c r="AI3395" s="105"/>
      <c r="AJ3395" s="36"/>
      <c r="AK3395" s="36"/>
    </row>
    <row r="3396" spans="32:37" ht="12.75">
      <c r="AF3396" s="105"/>
      <c r="AG3396" s="105"/>
      <c r="AH3396" s="105"/>
      <c r="AI3396" s="105"/>
      <c r="AJ3396" s="36"/>
      <c r="AK3396" s="36"/>
    </row>
    <row r="3397" spans="32:37" ht="12.75">
      <c r="AF3397" s="105"/>
      <c r="AG3397" s="105"/>
      <c r="AH3397" s="105"/>
      <c r="AI3397" s="105"/>
      <c r="AJ3397" s="36"/>
      <c r="AK3397" s="36"/>
    </row>
    <row r="3398" spans="32:37" ht="12.75">
      <c r="AF3398" s="105"/>
      <c r="AG3398" s="105"/>
      <c r="AH3398" s="105"/>
      <c r="AI3398" s="105"/>
      <c r="AJ3398" s="36"/>
      <c r="AK3398" s="36"/>
    </row>
    <row r="3399" spans="32:37" ht="12.75">
      <c r="AF3399" s="105"/>
      <c r="AG3399" s="105"/>
      <c r="AH3399" s="105"/>
      <c r="AI3399" s="105"/>
      <c r="AJ3399" s="36"/>
      <c r="AK3399" s="36"/>
    </row>
    <row r="3400" spans="32:37" ht="12.75">
      <c r="AF3400" s="105"/>
      <c r="AG3400" s="105"/>
      <c r="AH3400" s="105"/>
      <c r="AI3400" s="105"/>
      <c r="AJ3400" s="36"/>
      <c r="AK3400" s="36"/>
    </row>
    <row r="3401" spans="32:37" ht="12.75">
      <c r="AF3401" s="105"/>
      <c r="AG3401" s="105"/>
      <c r="AH3401" s="105"/>
      <c r="AI3401" s="105"/>
      <c r="AJ3401" s="36"/>
      <c r="AK3401" s="36"/>
    </row>
    <row r="3402" spans="32:37" ht="12.75">
      <c r="AF3402" s="105"/>
      <c r="AG3402" s="105"/>
      <c r="AH3402" s="105"/>
      <c r="AI3402" s="105"/>
      <c r="AJ3402" s="36"/>
      <c r="AK3402" s="36"/>
    </row>
    <row r="3403" spans="32:37" ht="12.75">
      <c r="AF3403" s="105"/>
      <c r="AG3403" s="105"/>
      <c r="AH3403" s="105"/>
      <c r="AI3403" s="105"/>
      <c r="AJ3403" s="36"/>
      <c r="AK3403" s="36"/>
    </row>
    <row r="3404" spans="32:37" ht="12.75">
      <c r="AF3404" s="105"/>
      <c r="AG3404" s="105"/>
      <c r="AH3404" s="105"/>
      <c r="AI3404" s="105"/>
      <c r="AJ3404" s="36"/>
      <c r="AK3404" s="36"/>
    </row>
    <row r="3405" spans="32:37" ht="12.75">
      <c r="AF3405" s="105"/>
      <c r="AG3405" s="105"/>
      <c r="AH3405" s="105"/>
      <c r="AI3405" s="105"/>
      <c r="AJ3405" s="36"/>
      <c r="AK3405" s="36"/>
    </row>
    <row r="3406" spans="32:37" ht="12.75">
      <c r="AF3406" s="105"/>
      <c r="AG3406" s="105"/>
      <c r="AH3406" s="105"/>
      <c r="AI3406" s="105"/>
      <c r="AJ3406" s="36"/>
      <c r="AK3406" s="36"/>
    </row>
    <row r="3407" spans="32:37" ht="12.75">
      <c r="AF3407" s="105"/>
      <c r="AG3407" s="105"/>
      <c r="AH3407" s="105"/>
      <c r="AI3407" s="105"/>
      <c r="AJ3407" s="36"/>
      <c r="AK3407" s="36"/>
    </row>
    <row r="3408" spans="32:37" ht="12.75">
      <c r="AF3408" s="105"/>
      <c r="AG3408" s="105"/>
      <c r="AH3408" s="105"/>
      <c r="AI3408" s="105"/>
      <c r="AJ3408" s="36"/>
      <c r="AK3408" s="36"/>
    </row>
    <row r="3409" spans="32:37" ht="12.75">
      <c r="AF3409" s="105"/>
      <c r="AG3409" s="105"/>
      <c r="AH3409" s="105"/>
      <c r="AI3409" s="105"/>
      <c r="AJ3409" s="36"/>
      <c r="AK3409" s="36"/>
    </row>
    <row r="3410" spans="32:37" ht="12.75">
      <c r="AF3410" s="105"/>
      <c r="AG3410" s="105"/>
      <c r="AH3410" s="105"/>
      <c r="AI3410" s="105"/>
      <c r="AJ3410" s="36"/>
      <c r="AK3410" s="36"/>
    </row>
    <row r="3411" spans="32:37" ht="12.75">
      <c r="AF3411" s="105"/>
      <c r="AG3411" s="105"/>
      <c r="AH3411" s="105"/>
      <c r="AI3411" s="105"/>
      <c r="AJ3411" s="36"/>
      <c r="AK3411" s="36"/>
    </row>
    <row r="3412" spans="32:37" ht="12.75">
      <c r="AF3412" s="105"/>
      <c r="AG3412" s="105"/>
      <c r="AH3412" s="105"/>
      <c r="AI3412" s="105"/>
      <c r="AJ3412" s="36"/>
      <c r="AK3412" s="36"/>
    </row>
    <row r="3413" spans="32:37" ht="12.75">
      <c r="AF3413" s="105"/>
      <c r="AG3413" s="105"/>
      <c r="AH3413" s="105"/>
      <c r="AI3413" s="105"/>
      <c r="AJ3413" s="36"/>
      <c r="AK3413" s="36"/>
    </row>
    <row r="3414" spans="32:37" ht="12.75">
      <c r="AF3414" s="105"/>
      <c r="AG3414" s="105"/>
      <c r="AH3414" s="105"/>
      <c r="AI3414" s="105"/>
      <c r="AJ3414" s="36"/>
      <c r="AK3414" s="36"/>
    </row>
    <row r="3415" spans="32:37" ht="12.75">
      <c r="AF3415" s="105"/>
      <c r="AG3415" s="105"/>
      <c r="AH3415" s="105"/>
      <c r="AI3415" s="105"/>
      <c r="AJ3415" s="36"/>
      <c r="AK3415" s="36"/>
    </row>
    <row r="3416" spans="32:37" ht="12.75">
      <c r="AF3416" s="105"/>
      <c r="AG3416" s="105"/>
      <c r="AH3416" s="105"/>
      <c r="AI3416" s="105"/>
      <c r="AJ3416" s="36"/>
      <c r="AK3416" s="36"/>
    </row>
    <row r="3417" spans="32:37" ht="12.75">
      <c r="AF3417" s="105"/>
      <c r="AG3417" s="105"/>
      <c r="AH3417" s="105"/>
      <c r="AI3417" s="105"/>
      <c r="AJ3417" s="36"/>
      <c r="AK3417" s="36"/>
    </row>
    <row r="3418" spans="32:37" ht="12.75">
      <c r="AF3418" s="105"/>
      <c r="AG3418" s="105"/>
      <c r="AH3418" s="105"/>
      <c r="AI3418" s="105"/>
      <c r="AJ3418" s="36"/>
      <c r="AK3418" s="36"/>
    </row>
    <row r="3419" spans="32:37" ht="12.75">
      <c r="AF3419" s="105"/>
      <c r="AG3419" s="105"/>
      <c r="AH3419" s="105"/>
      <c r="AI3419" s="105"/>
      <c r="AJ3419" s="36"/>
      <c r="AK3419" s="36"/>
    </row>
    <row r="3420" spans="32:37" ht="12.75">
      <c r="AF3420" s="105"/>
      <c r="AG3420" s="105"/>
      <c r="AH3420" s="105"/>
      <c r="AI3420" s="105"/>
      <c r="AJ3420" s="36"/>
      <c r="AK3420" s="36"/>
    </row>
    <row r="3421" spans="32:37" ht="12.75">
      <c r="AF3421" s="105"/>
      <c r="AG3421" s="105"/>
      <c r="AH3421" s="105"/>
      <c r="AI3421" s="105"/>
      <c r="AJ3421" s="36"/>
      <c r="AK3421" s="36"/>
    </row>
    <row r="3422" spans="32:37" ht="12.75">
      <c r="AF3422" s="105"/>
      <c r="AG3422" s="105"/>
      <c r="AH3422" s="105"/>
      <c r="AI3422" s="105"/>
      <c r="AJ3422" s="36"/>
      <c r="AK3422" s="36"/>
    </row>
    <row r="3423" spans="32:37" ht="12.75">
      <c r="AF3423" s="105"/>
      <c r="AG3423" s="105"/>
      <c r="AH3423" s="105"/>
      <c r="AI3423" s="105"/>
      <c r="AJ3423" s="36"/>
      <c r="AK3423" s="36"/>
    </row>
    <row r="3424" spans="32:37" ht="12.75">
      <c r="AF3424" s="105"/>
      <c r="AG3424" s="105"/>
      <c r="AH3424" s="105"/>
      <c r="AI3424" s="105"/>
      <c r="AJ3424" s="36"/>
      <c r="AK3424" s="36"/>
    </row>
    <row r="3425" spans="32:37" ht="12.75">
      <c r="AF3425" s="105"/>
      <c r="AG3425" s="105"/>
      <c r="AH3425" s="105"/>
      <c r="AI3425" s="105"/>
      <c r="AJ3425" s="36"/>
      <c r="AK3425" s="36"/>
    </row>
    <row r="3426" spans="32:37" ht="12.75">
      <c r="AF3426" s="105"/>
      <c r="AG3426" s="105"/>
      <c r="AH3426" s="105"/>
      <c r="AI3426" s="105"/>
      <c r="AJ3426" s="36"/>
      <c r="AK3426" s="36"/>
    </row>
    <row r="3427" spans="32:37" ht="12.75">
      <c r="AF3427" s="105"/>
      <c r="AG3427" s="105"/>
      <c r="AH3427" s="105"/>
      <c r="AI3427" s="105"/>
      <c r="AJ3427" s="36"/>
      <c r="AK3427" s="36"/>
    </row>
    <row r="3428" spans="32:37" ht="12.75">
      <c r="AF3428" s="105"/>
      <c r="AG3428" s="105"/>
      <c r="AH3428" s="105"/>
      <c r="AI3428" s="105"/>
      <c r="AJ3428" s="36"/>
      <c r="AK3428" s="36"/>
    </row>
    <row r="3429" spans="32:37" ht="12.75">
      <c r="AF3429" s="105"/>
      <c r="AG3429" s="105"/>
      <c r="AH3429" s="105"/>
      <c r="AI3429" s="105"/>
      <c r="AJ3429" s="36"/>
      <c r="AK3429" s="36"/>
    </row>
    <row r="3430" spans="32:37" ht="12.75">
      <c r="AF3430" s="105"/>
      <c r="AG3430" s="105"/>
      <c r="AH3430" s="105"/>
      <c r="AI3430" s="105"/>
      <c r="AJ3430" s="36"/>
      <c r="AK3430" s="36"/>
    </row>
    <row r="3431" spans="32:37" ht="12.75">
      <c r="AF3431" s="105"/>
      <c r="AG3431" s="105"/>
      <c r="AH3431" s="105"/>
      <c r="AI3431" s="105"/>
      <c r="AJ3431" s="36"/>
      <c r="AK3431" s="36"/>
    </row>
    <row r="3432" spans="32:37" ht="12.75">
      <c r="AF3432" s="105"/>
      <c r="AG3432" s="105"/>
      <c r="AH3432" s="105"/>
      <c r="AI3432" s="105"/>
      <c r="AJ3432" s="36"/>
      <c r="AK3432" s="36"/>
    </row>
    <row r="3433" spans="32:37" ht="12.75">
      <c r="AF3433" s="105"/>
      <c r="AG3433" s="105"/>
      <c r="AH3433" s="105"/>
      <c r="AI3433" s="105"/>
      <c r="AJ3433" s="36"/>
      <c r="AK3433" s="36"/>
    </row>
    <row r="3434" spans="32:37" ht="12.75">
      <c r="AF3434" s="105"/>
      <c r="AG3434" s="105"/>
      <c r="AH3434" s="105"/>
      <c r="AI3434" s="105"/>
      <c r="AJ3434" s="36"/>
      <c r="AK3434" s="36"/>
    </row>
    <row r="3435" spans="32:37" ht="12.75">
      <c r="AF3435" s="105"/>
      <c r="AG3435" s="105"/>
      <c r="AH3435" s="105"/>
      <c r="AI3435" s="105"/>
      <c r="AJ3435" s="36"/>
      <c r="AK3435" s="36"/>
    </row>
    <row r="3436" spans="32:37" ht="12.75">
      <c r="AF3436" s="105"/>
      <c r="AG3436" s="105"/>
      <c r="AH3436" s="105"/>
      <c r="AI3436" s="105"/>
      <c r="AJ3436" s="36"/>
      <c r="AK3436" s="36"/>
    </row>
    <row r="3437" spans="32:37" ht="12.75">
      <c r="AF3437" s="105"/>
      <c r="AG3437" s="105"/>
      <c r="AH3437" s="105"/>
      <c r="AI3437" s="105"/>
      <c r="AJ3437" s="36"/>
      <c r="AK3437" s="36"/>
    </row>
    <row r="3438" spans="32:37" ht="12.75">
      <c r="AF3438" s="105"/>
      <c r="AG3438" s="105"/>
      <c r="AH3438" s="105"/>
      <c r="AI3438" s="105"/>
      <c r="AJ3438" s="36"/>
      <c r="AK3438" s="36"/>
    </row>
    <row r="3439" spans="32:37" ht="12.75">
      <c r="AF3439" s="105"/>
      <c r="AG3439" s="105"/>
      <c r="AH3439" s="105"/>
      <c r="AI3439" s="105"/>
      <c r="AJ3439" s="36"/>
      <c r="AK3439" s="36"/>
    </row>
    <row r="3440" spans="32:37" ht="12.75">
      <c r="AF3440" s="105"/>
      <c r="AG3440" s="105"/>
      <c r="AH3440" s="105"/>
      <c r="AI3440" s="105"/>
      <c r="AJ3440" s="36"/>
      <c r="AK3440" s="36"/>
    </row>
    <row r="3441" spans="32:37" ht="12.75">
      <c r="AF3441" s="105"/>
      <c r="AG3441" s="105"/>
      <c r="AH3441" s="105"/>
      <c r="AI3441" s="105"/>
      <c r="AJ3441" s="36"/>
      <c r="AK3441" s="36"/>
    </row>
    <row r="3442" spans="32:37" ht="12.75">
      <c r="AF3442" s="105"/>
      <c r="AG3442" s="105"/>
      <c r="AH3442" s="105"/>
      <c r="AI3442" s="105"/>
      <c r="AJ3442" s="36"/>
      <c r="AK3442" s="36"/>
    </row>
    <row r="3443" spans="32:37" ht="12.75">
      <c r="AF3443" s="105"/>
      <c r="AG3443" s="105"/>
      <c r="AH3443" s="105"/>
      <c r="AI3443" s="105"/>
      <c r="AJ3443" s="36"/>
      <c r="AK3443" s="36"/>
    </row>
    <row r="3444" spans="32:37" ht="12.75">
      <c r="AF3444" s="105"/>
      <c r="AG3444" s="105"/>
      <c r="AH3444" s="105"/>
      <c r="AI3444" s="105"/>
      <c r="AJ3444" s="36"/>
      <c r="AK3444" s="36"/>
    </row>
    <row r="3445" spans="32:37" ht="12.75">
      <c r="AF3445" s="105"/>
      <c r="AG3445" s="105"/>
      <c r="AH3445" s="105"/>
      <c r="AI3445" s="105"/>
      <c r="AJ3445" s="36"/>
      <c r="AK3445" s="36"/>
    </row>
    <row r="3446" spans="32:37" ht="12.75">
      <c r="AF3446" s="105"/>
      <c r="AG3446" s="105"/>
      <c r="AH3446" s="105"/>
      <c r="AI3446" s="105"/>
      <c r="AJ3446" s="36"/>
      <c r="AK3446" s="36"/>
    </row>
    <row r="3447" spans="32:37" ht="12.75">
      <c r="AF3447" s="105"/>
      <c r="AG3447" s="105"/>
      <c r="AH3447" s="105"/>
      <c r="AI3447" s="105"/>
      <c r="AJ3447" s="36"/>
      <c r="AK3447" s="36"/>
    </row>
    <row r="3448" spans="32:37" ht="12.75">
      <c r="AF3448" s="105"/>
      <c r="AG3448" s="105"/>
      <c r="AH3448" s="105"/>
      <c r="AI3448" s="105"/>
      <c r="AJ3448" s="36"/>
      <c r="AK3448" s="36"/>
    </row>
    <row r="3449" spans="32:37" ht="12.75">
      <c r="AF3449" s="105"/>
      <c r="AG3449" s="105"/>
      <c r="AH3449" s="105"/>
      <c r="AI3449" s="105"/>
      <c r="AJ3449" s="36"/>
      <c r="AK3449" s="36"/>
    </row>
    <row r="3450" spans="32:37" ht="12.75">
      <c r="AF3450" s="105"/>
      <c r="AG3450" s="105"/>
      <c r="AH3450" s="105"/>
      <c r="AI3450" s="105"/>
      <c r="AJ3450" s="36"/>
      <c r="AK3450" s="36"/>
    </row>
    <row r="3451" spans="32:37" ht="12.75">
      <c r="AF3451" s="105"/>
      <c r="AG3451" s="105"/>
      <c r="AH3451" s="105"/>
      <c r="AI3451" s="105"/>
      <c r="AJ3451" s="36"/>
      <c r="AK3451" s="36"/>
    </row>
    <row r="3452" spans="32:37" ht="12.75">
      <c r="AF3452" s="105"/>
      <c r="AG3452" s="105"/>
      <c r="AH3452" s="105"/>
      <c r="AI3452" s="105"/>
      <c r="AJ3452" s="36"/>
      <c r="AK3452" s="36"/>
    </row>
    <row r="3453" spans="32:37" ht="12.75">
      <c r="AF3453" s="105"/>
      <c r="AG3453" s="105"/>
      <c r="AH3453" s="105"/>
      <c r="AI3453" s="105"/>
      <c r="AJ3453" s="36"/>
      <c r="AK3453" s="36"/>
    </row>
    <row r="3454" spans="32:37" ht="12.75">
      <c r="AF3454" s="105"/>
      <c r="AG3454" s="105"/>
      <c r="AH3454" s="105"/>
      <c r="AI3454" s="105"/>
      <c r="AJ3454" s="36"/>
      <c r="AK3454" s="36"/>
    </row>
    <row r="3455" spans="32:37" ht="12.75">
      <c r="AF3455" s="105"/>
      <c r="AG3455" s="105"/>
      <c r="AH3455" s="105"/>
      <c r="AI3455" s="105"/>
      <c r="AJ3455" s="36"/>
      <c r="AK3455" s="36"/>
    </row>
    <row r="3456" spans="32:37" ht="12.75">
      <c r="AF3456" s="105"/>
      <c r="AG3456" s="105"/>
      <c r="AH3456" s="105"/>
      <c r="AI3456" s="105"/>
      <c r="AJ3456" s="36"/>
      <c r="AK3456" s="36"/>
    </row>
    <row r="3457" spans="32:37" ht="12.75">
      <c r="AF3457" s="105"/>
      <c r="AG3457" s="105"/>
      <c r="AH3457" s="105"/>
      <c r="AI3457" s="105"/>
      <c r="AJ3457" s="36"/>
      <c r="AK3457" s="36"/>
    </row>
    <row r="3458" spans="32:37" ht="12.75">
      <c r="AF3458" s="105"/>
      <c r="AG3458" s="105"/>
      <c r="AH3458" s="105"/>
      <c r="AI3458" s="105"/>
      <c r="AJ3458" s="36"/>
      <c r="AK3458" s="36"/>
    </row>
    <row r="3459" spans="32:37" ht="12.75">
      <c r="AF3459" s="105"/>
      <c r="AG3459" s="105"/>
      <c r="AH3459" s="105"/>
      <c r="AI3459" s="105"/>
      <c r="AJ3459" s="36"/>
      <c r="AK3459" s="36"/>
    </row>
    <row r="3460" spans="32:37" ht="12.75">
      <c r="AF3460" s="105"/>
      <c r="AG3460" s="105"/>
      <c r="AH3460" s="105"/>
      <c r="AI3460" s="105"/>
      <c r="AJ3460" s="36"/>
      <c r="AK3460" s="36"/>
    </row>
    <row r="3461" spans="32:37" ht="12.75">
      <c r="AF3461" s="105"/>
      <c r="AG3461" s="105"/>
      <c r="AH3461" s="105"/>
      <c r="AI3461" s="105"/>
      <c r="AJ3461" s="36"/>
      <c r="AK3461" s="36"/>
    </row>
    <row r="3462" spans="32:37" ht="12.75">
      <c r="AF3462" s="105"/>
      <c r="AG3462" s="105"/>
      <c r="AH3462" s="105"/>
      <c r="AI3462" s="105"/>
      <c r="AJ3462" s="36"/>
      <c r="AK3462" s="36"/>
    </row>
    <row r="3463" spans="32:37" ht="12.75">
      <c r="AF3463" s="105"/>
      <c r="AG3463" s="105"/>
      <c r="AH3463" s="105"/>
      <c r="AI3463" s="105"/>
      <c r="AJ3463" s="36"/>
      <c r="AK3463" s="36"/>
    </row>
    <row r="3464" spans="32:37" ht="12.75">
      <c r="AF3464" s="105"/>
      <c r="AG3464" s="105"/>
      <c r="AH3464" s="105"/>
      <c r="AI3464" s="105"/>
      <c r="AJ3464" s="36"/>
      <c r="AK3464" s="36"/>
    </row>
    <row r="3465" spans="32:37" ht="12.75">
      <c r="AF3465" s="105"/>
      <c r="AG3465" s="105"/>
      <c r="AH3465" s="105"/>
      <c r="AI3465" s="105"/>
      <c r="AJ3465" s="36"/>
      <c r="AK3465" s="36"/>
    </row>
    <row r="3466" spans="32:37" ht="12.75">
      <c r="AF3466" s="105"/>
      <c r="AG3466" s="105"/>
      <c r="AH3466" s="105"/>
      <c r="AI3466" s="105"/>
      <c r="AJ3466" s="36"/>
      <c r="AK3466" s="36"/>
    </row>
    <row r="3467" spans="32:37" ht="12.75">
      <c r="AF3467" s="105"/>
      <c r="AG3467" s="105"/>
      <c r="AH3467" s="105"/>
      <c r="AI3467" s="105"/>
      <c r="AJ3467" s="36"/>
      <c r="AK3467" s="36"/>
    </row>
    <row r="3468" spans="32:37" ht="12.75">
      <c r="AF3468" s="105"/>
      <c r="AG3468" s="105"/>
      <c r="AH3468" s="105"/>
      <c r="AI3468" s="105"/>
      <c r="AJ3468" s="36"/>
      <c r="AK3468" s="36"/>
    </row>
    <row r="3469" spans="32:37" ht="12.75">
      <c r="AF3469" s="105"/>
      <c r="AG3469" s="105"/>
      <c r="AH3469" s="105"/>
      <c r="AI3469" s="105"/>
      <c r="AJ3469" s="36"/>
      <c r="AK3469" s="36"/>
    </row>
    <row r="3470" spans="32:37" ht="12.75">
      <c r="AF3470" s="105"/>
      <c r="AG3470" s="105"/>
      <c r="AH3470" s="105"/>
      <c r="AI3470" s="105"/>
      <c r="AJ3470" s="36"/>
      <c r="AK3470" s="36"/>
    </row>
    <row r="3471" spans="32:37" ht="12.75">
      <c r="AF3471" s="105"/>
      <c r="AG3471" s="105"/>
      <c r="AH3471" s="105"/>
      <c r="AI3471" s="105"/>
      <c r="AJ3471" s="36"/>
      <c r="AK3471" s="36"/>
    </row>
    <row r="3472" spans="32:37" ht="12.75">
      <c r="AF3472" s="105"/>
      <c r="AG3472" s="105"/>
      <c r="AH3472" s="105"/>
      <c r="AI3472" s="105"/>
      <c r="AJ3472" s="36"/>
      <c r="AK3472" s="36"/>
    </row>
    <row r="3473" spans="32:37" ht="12.75">
      <c r="AF3473" s="105"/>
      <c r="AG3473" s="105"/>
      <c r="AH3473" s="105"/>
      <c r="AI3473" s="105"/>
      <c r="AJ3473" s="36"/>
      <c r="AK3473" s="36"/>
    </row>
    <row r="3474" spans="32:37" ht="12.75">
      <c r="AF3474" s="105"/>
      <c r="AG3474" s="105"/>
      <c r="AH3474" s="105"/>
      <c r="AI3474" s="105"/>
      <c r="AJ3474" s="36"/>
      <c r="AK3474" s="36"/>
    </row>
    <row r="3475" spans="32:37" ht="12.75">
      <c r="AF3475" s="105"/>
      <c r="AG3475" s="105"/>
      <c r="AH3475" s="105"/>
      <c r="AI3475" s="105"/>
      <c r="AJ3475" s="36"/>
      <c r="AK3475" s="36"/>
    </row>
    <row r="3476" spans="32:37" ht="12.75">
      <c r="AF3476" s="105"/>
      <c r="AG3476" s="105"/>
      <c r="AH3476" s="105"/>
      <c r="AI3476" s="105"/>
      <c r="AJ3476" s="36"/>
      <c r="AK3476" s="36"/>
    </row>
    <row r="3477" spans="32:37" ht="12.75">
      <c r="AF3477" s="105"/>
      <c r="AG3477" s="105"/>
      <c r="AH3477" s="105"/>
      <c r="AI3477" s="105"/>
      <c r="AJ3477" s="36"/>
      <c r="AK3477" s="36"/>
    </row>
    <row r="3478" spans="32:37" ht="12.75">
      <c r="AF3478" s="105"/>
      <c r="AG3478" s="105"/>
      <c r="AH3478" s="105"/>
      <c r="AI3478" s="105"/>
      <c r="AJ3478" s="36"/>
      <c r="AK3478" s="36"/>
    </row>
    <row r="3479" spans="32:37" ht="12.75">
      <c r="AF3479" s="105"/>
      <c r="AG3479" s="105"/>
      <c r="AH3479" s="105"/>
      <c r="AI3479" s="105"/>
      <c r="AJ3479" s="36"/>
      <c r="AK3479" s="36"/>
    </row>
    <row r="3480" spans="32:37" ht="12.75">
      <c r="AF3480" s="105"/>
      <c r="AG3480" s="105"/>
      <c r="AH3480" s="105"/>
      <c r="AI3480" s="105"/>
      <c r="AJ3480" s="36"/>
      <c r="AK3480" s="36"/>
    </row>
    <row r="3481" spans="32:37" ht="12.75">
      <c r="AF3481" s="105"/>
      <c r="AG3481" s="105"/>
      <c r="AH3481" s="105"/>
      <c r="AI3481" s="105"/>
      <c r="AJ3481" s="36"/>
      <c r="AK3481" s="36"/>
    </row>
    <row r="3482" spans="32:37" ht="12.75">
      <c r="AF3482" s="105"/>
      <c r="AG3482" s="105"/>
      <c r="AH3482" s="105"/>
      <c r="AI3482" s="105"/>
      <c r="AJ3482" s="36"/>
      <c r="AK3482" s="36"/>
    </row>
    <row r="3483" spans="32:37" ht="12.75">
      <c r="AF3483" s="105"/>
      <c r="AG3483" s="105"/>
      <c r="AH3483" s="105"/>
      <c r="AI3483" s="105"/>
      <c r="AJ3483" s="36"/>
      <c r="AK3483" s="36"/>
    </row>
    <row r="3484" spans="32:37" ht="12.75">
      <c r="AF3484" s="105"/>
      <c r="AG3484" s="105"/>
      <c r="AH3484" s="105"/>
      <c r="AI3484" s="105"/>
      <c r="AJ3484" s="36"/>
      <c r="AK3484" s="36"/>
    </row>
    <row r="3485" spans="32:37" ht="12.75">
      <c r="AF3485" s="105"/>
      <c r="AG3485" s="105"/>
      <c r="AH3485" s="105"/>
      <c r="AI3485" s="105"/>
      <c r="AJ3485" s="36"/>
      <c r="AK3485" s="36"/>
    </row>
    <row r="3486" spans="32:37" ht="12.75">
      <c r="AF3486" s="105"/>
      <c r="AG3486" s="105"/>
      <c r="AH3486" s="105"/>
      <c r="AI3486" s="105"/>
      <c r="AJ3486" s="36"/>
      <c r="AK3486" s="36"/>
    </row>
    <row r="3487" spans="32:37" ht="12.75">
      <c r="AF3487" s="105"/>
      <c r="AG3487" s="105"/>
      <c r="AH3487" s="105"/>
      <c r="AI3487" s="105"/>
      <c r="AJ3487" s="36"/>
      <c r="AK3487" s="36"/>
    </row>
    <row r="3488" spans="32:37" ht="12.75">
      <c r="AF3488" s="105"/>
      <c r="AG3488" s="105"/>
      <c r="AH3488" s="105"/>
      <c r="AI3488" s="105"/>
      <c r="AJ3488" s="36"/>
      <c r="AK3488" s="36"/>
    </row>
    <row r="3489" spans="32:37" ht="12.75">
      <c r="AF3489" s="105"/>
      <c r="AG3489" s="105"/>
      <c r="AH3489" s="105"/>
      <c r="AI3489" s="105"/>
      <c r="AJ3489" s="36"/>
      <c r="AK3489" s="36"/>
    </row>
    <row r="3490" spans="32:37" ht="12.75">
      <c r="AF3490" s="105"/>
      <c r="AG3490" s="105"/>
      <c r="AH3490" s="105"/>
      <c r="AI3490" s="105"/>
      <c r="AJ3490" s="36"/>
      <c r="AK3490" s="36"/>
    </row>
    <row r="3491" spans="32:37" ht="12.75">
      <c r="AF3491" s="105"/>
      <c r="AG3491" s="105"/>
      <c r="AH3491" s="105"/>
      <c r="AI3491" s="105"/>
      <c r="AJ3491" s="36"/>
      <c r="AK3491" s="36"/>
    </row>
    <row r="3492" spans="32:37" ht="12.75">
      <c r="AF3492" s="105"/>
      <c r="AG3492" s="105"/>
      <c r="AH3492" s="105"/>
      <c r="AI3492" s="105"/>
      <c r="AJ3492" s="36"/>
      <c r="AK3492" s="36"/>
    </row>
    <row r="3493" spans="32:37" ht="12.75">
      <c r="AF3493" s="105"/>
      <c r="AG3493" s="105"/>
      <c r="AH3493" s="105"/>
      <c r="AI3493" s="105"/>
      <c r="AJ3493" s="36"/>
      <c r="AK3493" s="36"/>
    </row>
    <row r="3494" spans="32:37" ht="12.75">
      <c r="AF3494" s="105"/>
      <c r="AG3494" s="105"/>
      <c r="AH3494" s="105"/>
      <c r="AI3494" s="105"/>
      <c r="AJ3494" s="36"/>
      <c r="AK3494" s="36"/>
    </row>
    <row r="3495" spans="32:37" ht="12.75">
      <c r="AF3495" s="105"/>
      <c r="AG3495" s="105"/>
      <c r="AH3495" s="105"/>
      <c r="AI3495" s="105"/>
      <c r="AJ3495" s="36"/>
      <c r="AK3495" s="36"/>
    </row>
    <row r="3496" spans="32:37" ht="12.75">
      <c r="AF3496" s="105"/>
      <c r="AG3496" s="105"/>
      <c r="AH3496" s="105"/>
      <c r="AI3496" s="105"/>
      <c r="AJ3496" s="36"/>
      <c r="AK3496" s="36"/>
    </row>
    <row r="3497" spans="32:37" ht="12.75">
      <c r="AF3497" s="105"/>
      <c r="AG3497" s="105"/>
      <c r="AH3497" s="105"/>
      <c r="AI3497" s="105"/>
      <c r="AJ3497" s="36"/>
      <c r="AK3497" s="36"/>
    </row>
    <row r="3498" spans="32:37" ht="12.75">
      <c r="AF3498" s="105"/>
      <c r="AG3498" s="105"/>
      <c r="AH3498" s="105"/>
      <c r="AI3498" s="105"/>
      <c r="AJ3498" s="36"/>
      <c r="AK3498" s="36"/>
    </row>
    <row r="3499" spans="32:37" ht="12.75">
      <c r="AF3499" s="105"/>
      <c r="AG3499" s="105"/>
      <c r="AH3499" s="105"/>
      <c r="AI3499" s="105"/>
      <c r="AJ3499" s="36"/>
      <c r="AK3499" s="36"/>
    </row>
    <row r="3500" spans="32:37" ht="12.75">
      <c r="AF3500" s="105"/>
      <c r="AG3500" s="105"/>
      <c r="AH3500" s="105"/>
      <c r="AI3500" s="105"/>
      <c r="AJ3500" s="36"/>
      <c r="AK3500" s="36"/>
    </row>
    <row r="3501" spans="32:37" ht="12.75">
      <c r="AF3501" s="105"/>
      <c r="AG3501" s="105"/>
      <c r="AH3501" s="105"/>
      <c r="AI3501" s="105"/>
      <c r="AJ3501" s="36"/>
      <c r="AK3501" s="36"/>
    </row>
    <row r="3502" spans="32:37" ht="12.75">
      <c r="AF3502" s="105"/>
      <c r="AG3502" s="105"/>
      <c r="AH3502" s="105"/>
      <c r="AI3502" s="105"/>
      <c r="AJ3502" s="36"/>
      <c r="AK3502" s="36"/>
    </row>
    <row r="3503" spans="32:37" ht="12.75">
      <c r="AF3503" s="105"/>
      <c r="AG3503" s="105"/>
      <c r="AH3503" s="105"/>
      <c r="AI3503" s="105"/>
      <c r="AJ3503" s="36"/>
      <c r="AK3503" s="36"/>
    </row>
    <row r="3504" spans="32:37" ht="12.75">
      <c r="AF3504" s="105"/>
      <c r="AG3504" s="105"/>
      <c r="AH3504" s="105"/>
      <c r="AI3504" s="105"/>
      <c r="AJ3504" s="36"/>
      <c r="AK3504" s="36"/>
    </row>
    <row r="3505" spans="32:37" ht="12.75">
      <c r="AF3505" s="105"/>
      <c r="AG3505" s="105"/>
      <c r="AH3505" s="105"/>
      <c r="AI3505" s="105"/>
      <c r="AJ3505" s="36"/>
      <c r="AK3505" s="36"/>
    </row>
    <row r="3506" spans="32:37" ht="12.75">
      <c r="AF3506" s="105"/>
      <c r="AG3506" s="105"/>
      <c r="AH3506" s="105"/>
      <c r="AI3506" s="105"/>
      <c r="AJ3506" s="36"/>
      <c r="AK3506" s="36"/>
    </row>
    <row r="3507" spans="32:37" ht="12.75">
      <c r="AF3507" s="105"/>
      <c r="AG3507" s="105"/>
      <c r="AH3507" s="105"/>
      <c r="AI3507" s="105"/>
      <c r="AJ3507" s="36"/>
      <c r="AK3507" s="36"/>
    </row>
    <row r="3508" spans="32:37" ht="12.75">
      <c r="AF3508" s="105"/>
      <c r="AG3508" s="105"/>
      <c r="AH3508" s="105"/>
      <c r="AI3508" s="105"/>
      <c r="AJ3508" s="36"/>
      <c r="AK3508" s="36"/>
    </row>
    <row r="3509" spans="32:37" ht="12.75">
      <c r="AF3509" s="105"/>
      <c r="AG3509" s="105"/>
      <c r="AH3509" s="105"/>
      <c r="AI3509" s="105"/>
      <c r="AJ3509" s="36"/>
      <c r="AK3509" s="36"/>
    </row>
    <row r="3510" spans="32:37" ht="12.75">
      <c r="AF3510" s="105"/>
      <c r="AG3510" s="105"/>
      <c r="AH3510" s="105"/>
      <c r="AI3510" s="105"/>
      <c r="AJ3510" s="36"/>
      <c r="AK3510" s="36"/>
    </row>
    <row r="3511" spans="32:37" ht="12.75">
      <c r="AF3511" s="105"/>
      <c r="AG3511" s="105"/>
      <c r="AH3511" s="105"/>
      <c r="AI3511" s="105"/>
      <c r="AJ3511" s="36"/>
      <c r="AK3511" s="36"/>
    </row>
    <row r="3512" spans="32:37" ht="12.75">
      <c r="AF3512" s="105"/>
      <c r="AG3512" s="105"/>
      <c r="AH3512" s="105"/>
      <c r="AI3512" s="105"/>
      <c r="AJ3512" s="36"/>
      <c r="AK3512" s="36"/>
    </row>
    <row r="3513" spans="32:37" ht="12.75">
      <c r="AF3513" s="105"/>
      <c r="AG3513" s="105"/>
      <c r="AH3513" s="105"/>
      <c r="AI3513" s="105"/>
      <c r="AJ3513" s="36"/>
      <c r="AK3513" s="36"/>
    </row>
    <row r="3514" spans="32:37" ht="12.75">
      <c r="AF3514" s="105"/>
      <c r="AG3514" s="105"/>
      <c r="AH3514" s="105"/>
      <c r="AI3514" s="105"/>
      <c r="AJ3514" s="36"/>
      <c r="AK3514" s="36"/>
    </row>
    <row r="3515" spans="32:37" ht="12.75">
      <c r="AF3515" s="105"/>
      <c r="AG3515" s="105"/>
      <c r="AH3515" s="105"/>
      <c r="AI3515" s="105"/>
      <c r="AJ3515" s="36"/>
      <c r="AK3515" s="36"/>
    </row>
    <row r="3516" spans="32:37" ht="12.75">
      <c r="AF3516" s="105"/>
      <c r="AG3516" s="105"/>
      <c r="AH3516" s="105"/>
      <c r="AI3516" s="105"/>
      <c r="AJ3516" s="36"/>
      <c r="AK3516" s="36"/>
    </row>
    <row r="3517" ht="12.75">
      <c r="AK3517" s="36"/>
    </row>
    <row r="3518" ht="12.75">
      <c r="AK3518" s="36"/>
    </row>
    <row r="3519" ht="12.75">
      <c r="AK3519" s="36"/>
    </row>
  </sheetData>
  <conditionalFormatting sqref="AC102:CJ102">
    <cfRule type="cellIs" priority="1" dxfId="0" operator="equal" stopIfTrue="1">
      <formula>"Cont"</formula>
    </cfRule>
    <cfRule type="cellIs" priority="2" dxfId="1" operator="equal" stopIfTrue="1">
      <formula>"Output"</formula>
    </cfRule>
    <cfRule type="cellIs" priority="3" dxfId="2" operator="equal" stopIfTrue="1">
      <formula>"Cat"</formula>
    </cfRule>
  </conditionalFormatting>
  <conditionalFormatting sqref="AE105:AI206 AS109:AS208"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dataValidations count="1">
    <dataValidation type="list" allowBlank="1" showInputMessage="1" showErrorMessage="1" errorTitle="Invalid Choice .." error="Please Select one option from the drop down menu in the cell." sqref="AC102:CJ102">
      <formula1>$Z$95:$Z$98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E80:CJ237"/>
  <sheetViews>
    <sheetView showGridLines="0" zoomScale="80" zoomScaleNormal="80" workbookViewId="0" topLeftCell="AX101">
      <selection activeCell="AA101" sqref="AA101"/>
    </sheetView>
  </sheetViews>
  <sheetFormatPr defaultColWidth="9.140625" defaultRowHeight="12.75"/>
  <cols>
    <col min="13" max="15" width="0" style="0" hidden="1" customWidth="1"/>
    <col min="16" max="49" width="9.140625" style="0" hidden="1" customWidth="1"/>
    <col min="52" max="52" width="15.00390625" style="0" customWidth="1"/>
    <col min="55" max="62" width="14.57421875" style="0" customWidth="1"/>
    <col min="63" max="88" width="16.8515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80" spans="52:63" ht="15.75">
      <c r="AZ80" t="s">
        <v>302</v>
      </c>
      <c r="BA80" s="19" t="s">
        <v>32</v>
      </c>
      <c r="BB80" s="5"/>
      <c r="BC80" s="5"/>
      <c r="BD80" s="5"/>
      <c r="BE80" s="5"/>
      <c r="BF80" s="5"/>
      <c r="BG80" s="5"/>
      <c r="BH80" s="5"/>
      <c r="BI80" s="5"/>
      <c r="BJ80" s="5"/>
      <c r="BK80" s="5"/>
    </row>
    <row r="81" spans="53:63" ht="12.75">
      <c r="BA81" s="5" t="s">
        <v>33</v>
      </c>
      <c r="BB81" s="5"/>
      <c r="BC81" s="5"/>
      <c r="BD81" s="5"/>
      <c r="BE81" s="5"/>
      <c r="BF81" s="5"/>
      <c r="BG81" s="5"/>
      <c r="BH81" s="5"/>
      <c r="BI81" s="5"/>
      <c r="BJ81" s="5"/>
      <c r="BK81" s="5"/>
    </row>
    <row r="82" spans="53:63" ht="12.75">
      <c r="BA82" s="5" t="s">
        <v>34</v>
      </c>
      <c r="BB82" s="5"/>
      <c r="BC82" s="5"/>
      <c r="BD82" s="5"/>
      <c r="BE82" s="5"/>
      <c r="BF82" s="5"/>
      <c r="BG82" s="5"/>
      <c r="BH82" s="5"/>
      <c r="BI82" s="5"/>
      <c r="BJ82" s="5"/>
      <c r="BK82" s="5"/>
    </row>
    <row r="83" spans="53:63" ht="12.75">
      <c r="BA83" s="20" t="s">
        <v>35</v>
      </c>
      <c r="BB83" s="5"/>
      <c r="BC83" s="5"/>
      <c r="BD83" s="5"/>
      <c r="BE83" s="5"/>
      <c r="BF83" s="5"/>
      <c r="BG83" s="5"/>
      <c r="BH83" s="5"/>
      <c r="BI83" s="5"/>
      <c r="BJ83" s="5"/>
      <c r="BK83" s="5"/>
    </row>
    <row r="84" spans="53:63" ht="12.75">
      <c r="BA84" s="5" t="s">
        <v>36</v>
      </c>
      <c r="BB84" s="5"/>
      <c r="BC84" s="5"/>
      <c r="BD84" s="5"/>
      <c r="BE84" s="5"/>
      <c r="BF84" s="5"/>
      <c r="BG84" s="5"/>
      <c r="BH84" s="5"/>
      <c r="BI84" s="5"/>
      <c r="BJ84" s="5"/>
      <c r="BK84" s="5"/>
    </row>
    <row r="85" spans="53:63" ht="12.75">
      <c r="BA85" s="21" t="s">
        <v>187</v>
      </c>
      <c r="BB85" s="21"/>
      <c r="BC85" s="21"/>
      <c r="BD85" s="21"/>
      <c r="BE85" s="21"/>
      <c r="BF85" s="21"/>
      <c r="BG85" s="21"/>
      <c r="BH85" s="21"/>
      <c r="BI85" s="21"/>
      <c r="BJ85" s="21"/>
      <c r="BK85" s="5"/>
    </row>
    <row r="86" spans="53:63" ht="12.75"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</row>
    <row r="87" spans="54:63" ht="12.75">
      <c r="BB87" s="18"/>
      <c r="BC87" s="18"/>
      <c r="BD87" s="18"/>
      <c r="BE87" s="18"/>
      <c r="BF87" s="18"/>
      <c r="BG87" s="18"/>
      <c r="BH87" s="18"/>
      <c r="BI87" s="18"/>
      <c r="BJ87" s="18"/>
      <c r="BK87" s="5"/>
    </row>
    <row r="88" spans="53:63" ht="12.75"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</row>
    <row r="89" spans="53:63" ht="12.75"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</row>
    <row r="90" spans="53:63" ht="12.75"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</row>
    <row r="91" spans="53:63" ht="12.75"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</row>
    <row r="92" spans="53:79" ht="12.75">
      <c r="BA92" s="22" t="s">
        <v>37</v>
      </c>
      <c r="BB92" s="5"/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  <c r="BI92" s="23">
        <v>0</v>
      </c>
      <c r="BJ92" s="23">
        <v>0</v>
      </c>
      <c r="BK92" s="23">
        <v>0</v>
      </c>
      <c r="BL92" s="10">
        <v>0</v>
      </c>
      <c r="BM92" s="10">
        <v>0</v>
      </c>
      <c r="BN92" s="115">
        <v>0</v>
      </c>
      <c r="BO92" s="10">
        <v>7</v>
      </c>
      <c r="BP92" s="10">
        <v>12</v>
      </c>
      <c r="BQ92" s="115">
        <v>25</v>
      </c>
      <c r="BR92" s="115">
        <v>0</v>
      </c>
      <c r="BS92" s="115">
        <v>0</v>
      </c>
      <c r="BT92" s="115"/>
      <c r="BU92" s="115"/>
      <c r="BV92" s="115"/>
      <c r="BW92" s="115"/>
      <c r="BX92" s="115"/>
      <c r="BY92" s="115"/>
      <c r="BZ92" s="10"/>
      <c r="CA92" s="10"/>
    </row>
    <row r="93" spans="53:88" ht="12.75">
      <c r="BA93" s="22" t="s">
        <v>38</v>
      </c>
      <c r="BB93" s="5"/>
      <c r="BC93" s="24">
        <v>1063.969970703125</v>
      </c>
      <c r="BD93" s="25">
        <v>9757.8095703125</v>
      </c>
      <c r="BE93" s="25">
        <v>10304.7001953125</v>
      </c>
      <c r="BF93" s="25">
        <v>3646.989990234375</v>
      </c>
      <c r="BG93" s="25">
        <v>11276.8603515625</v>
      </c>
      <c r="BH93" s="25">
        <v>1757.219970703125</v>
      </c>
      <c r="BI93" s="25">
        <v>517.3900146484375</v>
      </c>
      <c r="BJ93" s="25">
        <v>10756.7998046875</v>
      </c>
      <c r="BK93" s="25">
        <v>3.8399999141693115</v>
      </c>
      <c r="BL93" s="25">
        <v>4.21999979019165</v>
      </c>
      <c r="BM93" s="25">
        <v>78.02999877929688</v>
      </c>
      <c r="BN93" s="112">
        <v>10.270000457763672</v>
      </c>
      <c r="BO93" s="25">
        <v>-10.034761428833008</v>
      </c>
      <c r="BP93" s="25">
        <v>-6.029835224151611</v>
      </c>
      <c r="BQ93" s="112">
        <v>-1.840516209602356</v>
      </c>
      <c r="BR93" s="112">
        <v>2.799999952316284</v>
      </c>
      <c r="BS93" s="112">
        <v>0.9100000262260437</v>
      </c>
      <c r="BT93" s="112"/>
      <c r="BU93" s="112"/>
      <c r="BV93" s="112"/>
      <c r="BW93" s="112"/>
      <c r="BX93" s="112"/>
      <c r="BY93" s="112"/>
      <c r="BZ93" s="25"/>
      <c r="CA93" s="25"/>
      <c r="CB93" s="26"/>
      <c r="CC93" s="26"/>
      <c r="CD93" s="26"/>
      <c r="CE93" s="26"/>
      <c r="CF93" s="26"/>
      <c r="CG93" s="26"/>
      <c r="CH93" s="26"/>
      <c r="CI93" s="26"/>
      <c r="CJ93" s="26"/>
    </row>
    <row r="94" spans="53:88" ht="12.75">
      <c r="BA94" s="22" t="s">
        <v>39</v>
      </c>
      <c r="BB94" s="5"/>
      <c r="BC94" s="27">
        <v>1335.8499755859375</v>
      </c>
      <c r="BD94" s="28">
        <v>11679.0703125</v>
      </c>
      <c r="BE94" s="28">
        <v>13457.2998046875</v>
      </c>
      <c r="BF94" s="28">
        <v>6113.2900390625</v>
      </c>
      <c r="BG94" s="28">
        <v>17600.650390625</v>
      </c>
      <c r="BH94" s="28">
        <v>2342.860107421875</v>
      </c>
      <c r="BI94" s="28">
        <v>781.8300170898438</v>
      </c>
      <c r="BJ94" s="28">
        <v>17563.369140625</v>
      </c>
      <c r="BK94" s="28">
        <v>5.230000019073486</v>
      </c>
      <c r="BL94" s="28">
        <v>5.5</v>
      </c>
      <c r="BM94" s="28">
        <v>161.88999938964844</v>
      </c>
      <c r="BN94" s="113">
        <v>19.34000015258789</v>
      </c>
      <c r="BO94" s="28">
        <v>13.77416706085205</v>
      </c>
      <c r="BP94" s="28">
        <v>9.143132209777832</v>
      </c>
      <c r="BQ94" s="113">
        <v>5.413873672485352</v>
      </c>
      <c r="BR94" s="113">
        <v>5.210000038146973</v>
      </c>
      <c r="BS94" s="113">
        <v>4.96999979019165</v>
      </c>
      <c r="BT94" s="113"/>
      <c r="BU94" s="113"/>
      <c r="BV94" s="113"/>
      <c r="BW94" s="113"/>
      <c r="BX94" s="113"/>
      <c r="BY94" s="113"/>
      <c r="BZ94" s="28"/>
      <c r="CA94" s="28"/>
      <c r="CB94" s="29"/>
      <c r="CC94" s="29"/>
      <c r="CD94" s="29"/>
      <c r="CE94" s="29"/>
      <c r="CF94" s="29"/>
      <c r="CG94" s="29"/>
      <c r="CH94" s="29"/>
      <c r="CI94" s="29"/>
      <c r="CJ94" s="29"/>
    </row>
    <row r="95" spans="53:88" ht="12.75">
      <c r="BA95" s="22" t="s">
        <v>40</v>
      </c>
      <c r="BB95" s="5"/>
      <c r="BC95" s="27">
        <v>1207.4337593984965</v>
      </c>
      <c r="BD95" s="28">
        <v>10648.50293233083</v>
      </c>
      <c r="BE95" s="28">
        <v>11989.795488721807</v>
      </c>
      <c r="BF95" s="28">
        <v>4788.662406015037</v>
      </c>
      <c r="BG95" s="28">
        <v>14471.93120300752</v>
      </c>
      <c r="BH95" s="28">
        <v>2097.070601503759</v>
      </c>
      <c r="BI95" s="28">
        <v>646.9042105263158</v>
      </c>
      <c r="BJ95" s="28">
        <v>13164.621278195491</v>
      </c>
      <c r="BK95" s="28">
        <v>4.461954887218044</v>
      </c>
      <c r="BL95" s="28">
        <v>4.826165413533833</v>
      </c>
      <c r="BM95" s="28">
        <v>110.31157894736843</v>
      </c>
      <c r="BN95" s="113">
        <v>13.60924812030075</v>
      </c>
      <c r="BO95" s="28">
        <v>1.4812972411186571</v>
      </c>
      <c r="BP95" s="28">
        <v>1.4973303968758434</v>
      </c>
      <c r="BQ95" s="113">
        <v>1.5334282051282104</v>
      </c>
      <c r="BR95" s="113">
        <v>4.112105263157894</v>
      </c>
      <c r="BS95" s="113">
        <v>3.0958646616541343</v>
      </c>
      <c r="BT95" s="113"/>
      <c r="BU95" s="113"/>
      <c r="BV95" s="113"/>
      <c r="BW95" s="113"/>
      <c r="BX95" s="113"/>
      <c r="BY95" s="113"/>
      <c r="BZ95" s="28"/>
      <c r="CA95" s="28"/>
      <c r="CB95" s="29"/>
      <c r="CC95" s="29"/>
      <c r="CD95" s="29"/>
      <c r="CE95" s="29"/>
      <c r="CF95" s="29"/>
      <c r="CG95" s="29"/>
      <c r="CH95" s="29"/>
      <c r="CI95" s="29"/>
      <c r="CJ95" s="29"/>
    </row>
    <row r="96" spans="53:88" ht="12.75">
      <c r="BA96" s="22" t="s">
        <v>41</v>
      </c>
      <c r="BB96" s="5"/>
      <c r="BC96" s="27">
        <v>68.6860892206418</v>
      </c>
      <c r="BD96" s="28">
        <v>435.09761050401346</v>
      </c>
      <c r="BE96" s="28">
        <v>830.8750608831581</v>
      </c>
      <c r="BF96" s="28">
        <v>752.2007501065449</v>
      </c>
      <c r="BG96" s="28">
        <v>1559.8046038021891</v>
      </c>
      <c r="BH96" s="28">
        <v>136.68481630645448</v>
      </c>
      <c r="BI96" s="28">
        <v>63.772985318074234</v>
      </c>
      <c r="BJ96" s="28">
        <v>2195.152388308039</v>
      </c>
      <c r="BK96" s="28">
        <v>0.3297438368634356</v>
      </c>
      <c r="BL96" s="28">
        <v>0.3000800948749865</v>
      </c>
      <c r="BM96" s="28">
        <v>22.437797312695498</v>
      </c>
      <c r="BN96" s="113">
        <v>2.08686862128776</v>
      </c>
      <c r="BO96" s="28">
        <v>5.4091791068278665</v>
      </c>
      <c r="BP96" s="28">
        <v>3.524006996742126</v>
      </c>
      <c r="BQ96" s="113">
        <v>1.7409614540018565</v>
      </c>
      <c r="BR96" s="113">
        <v>0.5457133955180586</v>
      </c>
      <c r="BS96" s="113">
        <v>1.3079837177072202</v>
      </c>
      <c r="BT96" s="113"/>
      <c r="BU96" s="113"/>
      <c r="BV96" s="113"/>
      <c r="BW96" s="113"/>
      <c r="BX96" s="113"/>
      <c r="BY96" s="113"/>
      <c r="BZ96" s="28"/>
      <c r="CA96" s="28"/>
      <c r="CB96" s="29"/>
      <c r="CC96" s="29"/>
      <c r="CD96" s="29"/>
      <c r="CE96" s="29"/>
      <c r="CF96" s="29"/>
      <c r="CG96" s="29"/>
      <c r="CH96" s="29"/>
      <c r="CI96" s="29"/>
      <c r="CJ96" s="29"/>
    </row>
    <row r="97" spans="53:88" ht="12.75">
      <c r="BA97" s="22" t="s">
        <v>15</v>
      </c>
      <c r="BB97" s="5"/>
      <c r="BC97" s="27">
        <v>-3.9133806228637695</v>
      </c>
      <c r="BD97" s="28">
        <v>-5.078857421875</v>
      </c>
      <c r="BE97" s="28">
        <v>-3.2686359882354736</v>
      </c>
      <c r="BF97" s="28">
        <v>-1.478729248046875</v>
      </c>
      <c r="BG97" s="28">
        <v>-1.7832438945770264</v>
      </c>
      <c r="BH97" s="28">
        <v>-3.000511407852173</v>
      </c>
      <c r="BI97" s="28">
        <v>-1.9565497636795044</v>
      </c>
      <c r="BJ97" s="28">
        <v>-1.5803555250167847</v>
      </c>
      <c r="BK97" s="28">
        <v>-2.762589693069458</v>
      </c>
      <c r="BL97" s="28">
        <v>-3.2968742847442627</v>
      </c>
      <c r="BM97" s="28">
        <v>-0.9304793477058411</v>
      </c>
      <c r="BN97" s="113">
        <v>-1.1323044300079346</v>
      </c>
      <c r="BO97" s="28">
        <v>0.4214705228805542</v>
      </c>
      <c r="BP97" s="28">
        <v>0.3974064588546753</v>
      </c>
      <c r="BQ97" s="113">
        <v>0.25371068716049194</v>
      </c>
      <c r="BR97" s="113">
        <v>-1.1618256568908691</v>
      </c>
      <c r="BS97" s="113">
        <v>-0.22413794696331024</v>
      </c>
      <c r="BT97" s="113"/>
      <c r="BU97" s="113"/>
      <c r="BV97" s="113"/>
      <c r="BW97" s="113"/>
      <c r="BX97" s="113"/>
      <c r="BY97" s="113"/>
      <c r="BZ97" s="28"/>
      <c r="CA97" s="28"/>
      <c r="CB97" s="29"/>
      <c r="CC97" s="29"/>
      <c r="CD97" s="29"/>
      <c r="CE97" s="29"/>
      <c r="CF97" s="29"/>
      <c r="CG97" s="29"/>
      <c r="CH97" s="29"/>
      <c r="CI97" s="29"/>
      <c r="CJ97" s="29"/>
    </row>
    <row r="98" spans="53:88" ht="12.75">
      <c r="BA98" s="22" t="s">
        <v>16</v>
      </c>
      <c r="BB98" s="5"/>
      <c r="BC98" s="30">
        <v>0.003678093198686838</v>
      </c>
      <c r="BD98" s="31">
        <v>0.0005204915651120245</v>
      </c>
      <c r="BE98" s="31">
        <v>0.00031719854450784624</v>
      </c>
      <c r="BF98" s="31">
        <v>0.0004054656601510942</v>
      </c>
      <c r="BG98" s="31">
        <v>0.00015813301433809102</v>
      </c>
      <c r="BH98" s="31">
        <v>0.0017075332580134273</v>
      </c>
      <c r="BI98" s="31">
        <v>0.0037815761752426624</v>
      </c>
      <c r="BJ98" s="31">
        <v>0.0001469168928451836</v>
      </c>
      <c r="BK98" s="31">
        <v>0.7194244265556335</v>
      </c>
      <c r="BL98" s="31">
        <v>0.7812498807907104</v>
      </c>
      <c r="BM98" s="31">
        <v>0.01192463655024767</v>
      </c>
      <c r="BN98" s="114">
        <v>0.11025358736515045</v>
      </c>
      <c r="BO98" s="31">
        <v>0.04200104996562004</v>
      </c>
      <c r="BP98" s="31">
        <v>0.06590668857097626</v>
      </c>
      <c r="BQ98" s="114">
        <v>0.13784757256507874</v>
      </c>
      <c r="BR98" s="114">
        <v>0.41493773460388184</v>
      </c>
      <c r="BS98" s="114">
        <v>0.2463054358959198</v>
      </c>
      <c r="BT98" s="114"/>
      <c r="BU98" s="114"/>
      <c r="BV98" s="114"/>
      <c r="BW98" s="114"/>
      <c r="BX98" s="114"/>
      <c r="BY98" s="114"/>
      <c r="BZ98" s="31"/>
      <c r="CA98" s="31"/>
      <c r="CB98" s="32"/>
      <c r="CC98" s="32"/>
      <c r="CD98" s="32"/>
      <c r="CE98" s="32"/>
      <c r="CF98" s="32"/>
      <c r="CG98" s="32"/>
      <c r="CH98" s="32"/>
      <c r="CI98" s="32"/>
      <c r="CJ98" s="32"/>
    </row>
    <row r="99" spans="5:88" ht="14.25">
      <c r="E99" s="12" t="s">
        <v>27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BA99" s="85" t="s">
        <v>193</v>
      </c>
      <c r="BB99" s="5"/>
      <c r="BC99" s="33">
        <v>5</v>
      </c>
      <c r="BD99" s="33">
        <v>2</v>
      </c>
      <c r="BE99" s="33">
        <v>3</v>
      </c>
      <c r="BF99" s="33">
        <v>4</v>
      </c>
      <c r="BG99" s="33">
        <v>6</v>
      </c>
      <c r="BH99" s="33">
        <v>7</v>
      </c>
      <c r="BI99" s="33">
        <v>8</v>
      </c>
      <c r="BJ99" s="33">
        <v>9</v>
      </c>
      <c r="BK99" s="33">
        <v>10</v>
      </c>
      <c r="BL99" s="34">
        <v>11</v>
      </c>
      <c r="BM99" s="34">
        <v>12</v>
      </c>
      <c r="BN99" s="34">
        <v>13</v>
      </c>
      <c r="BO99" s="34">
        <v>14</v>
      </c>
      <c r="BP99" s="34">
        <v>15</v>
      </c>
      <c r="BQ99" s="34">
        <v>16</v>
      </c>
      <c r="BR99" s="34">
        <v>23</v>
      </c>
      <c r="BS99" s="34">
        <v>24</v>
      </c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</row>
    <row r="100" spans="5:88" ht="12.75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BA100" s="85" t="s">
        <v>194</v>
      </c>
      <c r="BB100" s="5"/>
      <c r="BC100" s="33">
        <v>2</v>
      </c>
      <c r="BD100" s="33">
        <v>3</v>
      </c>
      <c r="BE100" s="33">
        <v>4</v>
      </c>
      <c r="BF100" s="33">
        <v>5</v>
      </c>
      <c r="BG100" s="33">
        <v>6</v>
      </c>
      <c r="BH100" s="33">
        <v>7</v>
      </c>
      <c r="BI100" s="33">
        <v>8</v>
      </c>
      <c r="BJ100" s="33">
        <v>9</v>
      </c>
      <c r="BK100" s="33">
        <v>10</v>
      </c>
      <c r="BL100" s="34">
        <v>11</v>
      </c>
      <c r="BM100" s="34">
        <v>12</v>
      </c>
      <c r="BN100" s="34">
        <v>13</v>
      </c>
      <c r="BO100" s="34">
        <v>14</v>
      </c>
      <c r="BP100" s="34">
        <v>15</v>
      </c>
      <c r="BQ100" s="34">
        <v>16</v>
      </c>
      <c r="BR100" s="34">
        <v>17</v>
      </c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</row>
    <row r="101" spans="5:88" ht="12.75">
      <c r="E101" s="13" t="s">
        <v>28</v>
      </c>
      <c r="F101" s="14"/>
      <c r="G101" s="13" t="s">
        <v>29</v>
      </c>
      <c r="H101" s="14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BA101" s="85" t="s">
        <v>196</v>
      </c>
      <c r="BB101" s="5"/>
      <c r="BC101" s="33" t="s">
        <v>18</v>
      </c>
      <c r="BD101" s="33" t="s">
        <v>18</v>
      </c>
      <c r="BE101" s="33" t="s">
        <v>18</v>
      </c>
      <c r="BF101" s="33" t="s">
        <v>18</v>
      </c>
      <c r="BG101" s="33" t="s">
        <v>18</v>
      </c>
      <c r="BH101" s="33" t="s">
        <v>18</v>
      </c>
      <c r="BI101" s="33" t="s">
        <v>18</v>
      </c>
      <c r="BJ101" s="33" t="s">
        <v>18</v>
      </c>
      <c r="BK101" s="33" t="s">
        <v>18</v>
      </c>
      <c r="BL101" s="34" t="s">
        <v>18</v>
      </c>
      <c r="BM101" s="34" t="s">
        <v>18</v>
      </c>
      <c r="BN101" s="34" t="s">
        <v>18</v>
      </c>
      <c r="BO101" s="34" t="s">
        <v>18</v>
      </c>
      <c r="BP101" s="34" t="s">
        <v>18</v>
      </c>
      <c r="BQ101" s="34" t="s">
        <v>18</v>
      </c>
      <c r="BR101" s="34" t="s">
        <v>18</v>
      </c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</row>
    <row r="102" spans="5:88" ht="15" customHeight="1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BA102" s="85" t="s">
        <v>195</v>
      </c>
      <c r="BB102" s="5"/>
      <c r="BC102" s="35" t="s">
        <v>239</v>
      </c>
      <c r="BD102" s="35" t="s">
        <v>281</v>
      </c>
      <c r="BE102" s="35" t="s">
        <v>282</v>
      </c>
      <c r="BF102" s="35" t="s">
        <v>284</v>
      </c>
      <c r="BG102" s="35" t="s">
        <v>285</v>
      </c>
      <c r="BH102" s="35" t="s">
        <v>286</v>
      </c>
      <c r="BI102" s="35" t="s">
        <v>287</v>
      </c>
      <c r="BJ102" s="35" t="s">
        <v>288</v>
      </c>
      <c r="BK102" s="36" t="s">
        <v>289</v>
      </c>
      <c r="BL102" s="37" t="s">
        <v>241</v>
      </c>
      <c r="BM102" s="37" t="s">
        <v>240</v>
      </c>
      <c r="BN102" s="37" t="s">
        <v>290</v>
      </c>
      <c r="BO102" s="37" t="s">
        <v>291</v>
      </c>
      <c r="BP102" s="37" t="s">
        <v>292</v>
      </c>
      <c r="BQ102" s="37" t="s">
        <v>300</v>
      </c>
      <c r="BR102" s="37" t="s">
        <v>301</v>
      </c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</row>
    <row r="103" spans="5:88" ht="47.25" customHeight="1">
      <c r="E103" s="5" t="s">
        <v>30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Z103" s="38" t="s">
        <v>186</v>
      </c>
      <c r="BA103" s="38" t="s">
        <v>42</v>
      </c>
      <c r="BB103" s="39" t="s">
        <v>43</v>
      </c>
      <c r="BC103" s="40" t="s">
        <v>283</v>
      </c>
      <c r="BD103" s="40" t="s">
        <v>239</v>
      </c>
      <c r="BE103" s="40" t="s">
        <v>281</v>
      </c>
      <c r="BF103" s="40" t="s">
        <v>282</v>
      </c>
      <c r="BG103" s="40" t="s">
        <v>284</v>
      </c>
      <c r="BH103" s="40" t="s">
        <v>285</v>
      </c>
      <c r="BI103" s="40" t="s">
        <v>286</v>
      </c>
      <c r="BJ103" s="40" t="s">
        <v>287</v>
      </c>
      <c r="BK103" s="40" t="s">
        <v>288</v>
      </c>
      <c r="BL103" s="40" t="s">
        <v>289</v>
      </c>
      <c r="BM103" s="40" t="s">
        <v>241</v>
      </c>
      <c r="BN103" s="40" t="s">
        <v>240</v>
      </c>
      <c r="BO103" s="40" t="s">
        <v>290</v>
      </c>
      <c r="BP103" s="40" t="s">
        <v>291</v>
      </c>
      <c r="BQ103" s="40" t="s">
        <v>292</v>
      </c>
      <c r="BR103" s="40" t="s">
        <v>300</v>
      </c>
      <c r="BS103" s="40" t="s">
        <v>301</v>
      </c>
      <c r="BT103" s="40" t="s">
        <v>293</v>
      </c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</row>
    <row r="104" spans="5:63" ht="12.75">
      <c r="E104" s="5" t="s">
        <v>31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BA104" s="41"/>
      <c r="BB104" s="42"/>
      <c r="BC104" s="43"/>
      <c r="BD104" s="43"/>
      <c r="BE104" s="41"/>
      <c r="BF104" s="41"/>
      <c r="BG104" s="43"/>
      <c r="BH104" s="5"/>
      <c r="BI104" s="5"/>
      <c r="BJ104" s="5"/>
      <c r="BK104" s="5"/>
    </row>
    <row r="105" spans="52:72" ht="12.75">
      <c r="AZ105">
        <v>1</v>
      </c>
      <c r="BA105" s="109">
        <v>0.0948297381401062</v>
      </c>
      <c r="BB105" s="107">
        <v>1</v>
      </c>
      <c r="BC105" s="109">
        <v>0.16216732687316782</v>
      </c>
      <c r="BD105" s="109">
        <v>0.23690731786715258</v>
      </c>
      <c r="BE105" s="109">
        <v>0.16985967393848123</v>
      </c>
      <c r="BF105" s="109">
        <v>0.07109430871845679</v>
      </c>
      <c r="BG105" s="109">
        <v>0.1907684753288048</v>
      </c>
      <c r="BH105" s="109">
        <v>0.3462879285193048</v>
      </c>
      <c r="BI105" s="109">
        <v>0.2099908586405217</v>
      </c>
      <c r="BJ105" s="109">
        <v>0.14895179975137585</v>
      </c>
      <c r="BK105" s="109">
        <v>1.0490417468034252E-07</v>
      </c>
      <c r="BL105" s="109">
        <v>0.42968764662742576</v>
      </c>
      <c r="BM105" s="109">
        <v>0.29227288415655495</v>
      </c>
      <c r="BN105" s="109">
        <v>0.7783902390301225</v>
      </c>
      <c r="BO105" s="109">
        <v>0.48368656231871415</v>
      </c>
      <c r="BP105" s="109">
        <v>0.49609054700942756</v>
      </c>
      <c r="BQ105" s="109">
        <v>0.4650900429402413</v>
      </c>
      <c r="BR105" s="109">
        <v>0</v>
      </c>
      <c r="BS105" s="109">
        <v>0.002463054060935971</v>
      </c>
      <c r="BT105">
        <v>1113.754789080912</v>
      </c>
    </row>
    <row r="106" spans="52:72" ht="12.75">
      <c r="AZ106">
        <v>1</v>
      </c>
      <c r="BA106" s="109">
        <v>0.0742870569229126</v>
      </c>
      <c r="BB106" s="107">
        <v>2</v>
      </c>
      <c r="BC106" s="109">
        <v>0.2863029723288486</v>
      </c>
      <c r="BD106" s="109">
        <v>0.37099635487131355</v>
      </c>
      <c r="BE106" s="109">
        <v>0.2847489867592228</v>
      </c>
      <c r="BF106" s="109">
        <v>0.14621493157465015</v>
      </c>
      <c r="BG106" s="109">
        <v>0.2300676920521072</v>
      </c>
      <c r="BH106" s="109">
        <v>0.5121747845353095</v>
      </c>
      <c r="BI106" s="109">
        <v>0.3254423792706804</v>
      </c>
      <c r="BJ106" s="109">
        <v>0.15560713499726275</v>
      </c>
      <c r="BK106" s="109">
        <v>0.21582743287086448</v>
      </c>
      <c r="BL106" s="109">
        <v>0.5859376227855679</v>
      </c>
      <c r="BM106" s="109">
        <v>0.3132602444849908</v>
      </c>
      <c r="BN106" s="109">
        <v>0.5920616763830187</v>
      </c>
      <c r="BO106" s="109">
        <v>0.48368656231871415</v>
      </c>
      <c r="BP106" s="109">
        <v>0.49609054700942756</v>
      </c>
      <c r="BQ106" s="109">
        <v>0.4650900429402413</v>
      </c>
      <c r="BR106" s="109">
        <v>0.136929452419281</v>
      </c>
      <c r="BS106" s="109">
        <v>0.0049261084198951866</v>
      </c>
      <c r="BT106">
        <v>1147.7859870901907</v>
      </c>
    </row>
    <row r="107" spans="52:72" ht="12.75">
      <c r="AZ107">
        <v>1</v>
      </c>
      <c r="BA107" s="109">
        <v>0.8540242314338684</v>
      </c>
      <c r="BB107" s="107">
        <v>3</v>
      </c>
      <c r="BC107" s="109">
        <v>0.27714452026411873</v>
      </c>
      <c r="BD107" s="109">
        <v>0.3561311157717144</v>
      </c>
      <c r="BE107" s="109">
        <v>0.2732346795935885</v>
      </c>
      <c r="BF107" s="109">
        <v>0.1486193429393461</v>
      </c>
      <c r="BG107" s="109">
        <v>0.2581536967286957</v>
      </c>
      <c r="BH107" s="109">
        <v>0.504849466858432</v>
      </c>
      <c r="BI107" s="109">
        <v>0.3043789999745785</v>
      </c>
      <c r="BJ107" s="109">
        <v>0.16758967677771586</v>
      </c>
      <c r="BK107" s="109">
        <v>0.25899289846420315</v>
      </c>
      <c r="BL107" s="109">
        <v>0.6328126156330112</v>
      </c>
      <c r="BM107" s="109">
        <v>0.2813022185303271</v>
      </c>
      <c r="BN107" s="109">
        <v>0.6604189005494119</v>
      </c>
      <c r="BO107" s="109">
        <v>0.48368656231871415</v>
      </c>
      <c r="BP107" s="109">
        <v>0.49609054700942756</v>
      </c>
      <c r="BQ107" s="109">
        <v>0.4650900429402413</v>
      </c>
      <c r="BR107" s="109">
        <v>0.17427384853363037</v>
      </c>
      <c r="BS107" s="109">
        <v>-2.98023217215615E-10</v>
      </c>
      <c r="BT107">
        <v>1143.2642596293415</v>
      </c>
    </row>
    <row r="108" spans="52:72" ht="12.75">
      <c r="AZ108">
        <v>1</v>
      </c>
      <c r="BA108" s="109">
        <v>0.24923348426818848</v>
      </c>
      <c r="BB108" s="107">
        <v>4</v>
      </c>
      <c r="BC108" s="109">
        <v>0.25982070129830337</v>
      </c>
      <c r="BD108" s="109">
        <v>0.36130480192892644</v>
      </c>
      <c r="BE108" s="109">
        <v>0.24532120767689802</v>
      </c>
      <c r="BF108" s="109">
        <v>0.15691111568943605</v>
      </c>
      <c r="BG108" s="109">
        <v>0.18683728859235993</v>
      </c>
      <c r="BH108" s="109">
        <v>0.40728101649554427</v>
      </c>
      <c r="BI108" s="109">
        <v>0.2495083296718077</v>
      </c>
      <c r="BJ108" s="109">
        <v>0.15687208944465958</v>
      </c>
      <c r="BK108" s="109">
        <v>0.3669065624475478</v>
      </c>
      <c r="BL108" s="109">
        <v>0.7500000977516175</v>
      </c>
      <c r="BM108" s="109">
        <v>0.20450755914673224</v>
      </c>
      <c r="BN108" s="109">
        <v>0.5148841652274132</v>
      </c>
      <c r="BO108" s="109">
        <v>0.48368656231871415</v>
      </c>
      <c r="BP108" s="109">
        <v>0.49609054700942756</v>
      </c>
      <c r="BQ108" s="109">
        <v>0.4650900429402413</v>
      </c>
      <c r="BR108" s="109">
        <v>0.24066388607025146</v>
      </c>
      <c r="BS108" s="109">
        <v>0.002463054060935971</v>
      </c>
      <c r="BT108">
        <v>1134.5757172274484</v>
      </c>
    </row>
    <row r="109" spans="52:72" ht="12.75">
      <c r="AZ109">
        <v>1</v>
      </c>
      <c r="BA109" s="109">
        <v>0.06360572576522827</v>
      </c>
      <c r="BB109" s="107">
        <v>5</v>
      </c>
      <c r="BC109" s="109">
        <v>0.28185247955843806</v>
      </c>
      <c r="BD109" s="109">
        <v>0.3721674608928156</v>
      </c>
      <c r="BE109" s="109">
        <v>0.2682546624448148</v>
      </c>
      <c r="BF109" s="109">
        <v>0.18514774426235814</v>
      </c>
      <c r="BG109" s="109">
        <v>0.17506586700503246</v>
      </c>
      <c r="BH109" s="109">
        <v>0.4995390384260099</v>
      </c>
      <c r="BI109" s="109">
        <v>0.2772650987980887</v>
      </c>
      <c r="BJ109" s="109">
        <v>0.2003741814161184</v>
      </c>
      <c r="BK109" s="109">
        <v>0.43884900510311153</v>
      </c>
      <c r="BL109" s="109">
        <v>0.8046875894069672</v>
      </c>
      <c r="BM109" s="109">
        <v>0.12031962510198357</v>
      </c>
      <c r="BN109" s="109">
        <v>0.41234832897782314</v>
      </c>
      <c r="BO109" s="109">
        <v>0.48368656231871415</v>
      </c>
      <c r="BP109" s="109">
        <v>0.49609054700942756</v>
      </c>
      <c r="BQ109" s="109">
        <v>0.4650900429402413</v>
      </c>
      <c r="BR109" s="109">
        <v>0.3153526782989502</v>
      </c>
      <c r="BS109" s="109">
        <v>0.009852217137813563</v>
      </c>
      <c r="BT109">
        <v>1143.0838783107736</v>
      </c>
    </row>
    <row r="110" spans="52:72" ht="12.75">
      <c r="AZ110">
        <v>1</v>
      </c>
      <c r="BA110" s="109">
        <v>0.8860682249069214</v>
      </c>
      <c r="BB110" s="107">
        <v>6</v>
      </c>
      <c r="BC110" s="109">
        <v>0.15937197604216635</v>
      </c>
      <c r="BD110" s="109">
        <v>0.2434655115875648</v>
      </c>
      <c r="BE110" s="109">
        <v>0.15510994161886638</v>
      </c>
      <c r="BF110" s="109">
        <v>0.13713655544386705</v>
      </c>
      <c r="BG110" s="109">
        <v>0.10533237034222087</v>
      </c>
      <c r="BH110" s="109">
        <v>0.27820857752230976</v>
      </c>
      <c r="BI110" s="109">
        <v>0.16037657922133786</v>
      </c>
      <c r="BJ110" s="109">
        <v>0.1476501160807675</v>
      </c>
      <c r="BK110" s="109">
        <v>0.47482022643089294</v>
      </c>
      <c r="BL110" s="109">
        <v>0.8281250858306883</v>
      </c>
      <c r="BM110" s="109">
        <v>0.04662537122145294</v>
      </c>
      <c r="BN110" s="109">
        <v>0.7629547367990019</v>
      </c>
      <c r="BO110" s="109">
        <v>0.48368656231871415</v>
      </c>
      <c r="BP110" s="109">
        <v>0.49609054700942756</v>
      </c>
      <c r="BQ110" s="109">
        <v>0.4650900429402413</v>
      </c>
      <c r="BR110" s="109">
        <v>0.3360995650291443</v>
      </c>
      <c r="BS110" s="109">
        <v>0.009852217137813563</v>
      </c>
      <c r="BT110">
        <v>1109.3929391686802</v>
      </c>
    </row>
    <row r="111" spans="52:72" ht="12.75">
      <c r="AZ111">
        <v>1</v>
      </c>
      <c r="BA111" s="109">
        <v>0.15310150384902954</v>
      </c>
      <c r="BB111" s="107">
        <v>7</v>
      </c>
      <c r="BC111" s="109">
        <v>0.12774037453345954</v>
      </c>
      <c r="BD111" s="109">
        <v>0.18713270949549088</v>
      </c>
      <c r="BE111" s="109">
        <v>0.12094765837537125</v>
      </c>
      <c r="BF111" s="109">
        <v>0.10081899626413349</v>
      </c>
      <c r="BG111" s="109">
        <v>0.1002404872805347</v>
      </c>
      <c r="BH111" s="109">
        <v>0.2744690796872602</v>
      </c>
      <c r="BI111" s="109">
        <v>0.11787166301161012</v>
      </c>
      <c r="BJ111" s="109">
        <v>0.10020036719855852</v>
      </c>
      <c r="BK111" s="109">
        <v>0.6690648216009136</v>
      </c>
      <c r="BL111" s="109">
        <v>0.9687500643730163</v>
      </c>
      <c r="BM111" s="109">
        <v>4.230998462695368E-08</v>
      </c>
      <c r="BN111" s="109">
        <v>0.866593108922243</v>
      </c>
      <c r="BO111" s="109">
        <v>0.48368656231871415</v>
      </c>
      <c r="BP111" s="109">
        <v>0.49609054700942756</v>
      </c>
      <c r="BQ111" s="109">
        <v>0.4650900429402413</v>
      </c>
      <c r="BR111" s="109">
        <v>0.4730290174484253</v>
      </c>
      <c r="BS111" s="109">
        <v>0.032019706368446366</v>
      </c>
      <c r="BT111">
        <v>1103.4005959249973</v>
      </c>
    </row>
    <row r="112" spans="52:72" ht="12.75">
      <c r="AZ112">
        <v>1</v>
      </c>
      <c r="BA112" s="109">
        <v>0.3520016670227051</v>
      </c>
      <c r="BB112" s="107">
        <v>8</v>
      </c>
      <c r="BC112" s="109">
        <v>0.11670609493739903</v>
      </c>
      <c r="BD112" s="109">
        <v>0.13275695568823753</v>
      </c>
      <c r="BE112" s="109">
        <v>0.10467537304211882</v>
      </c>
      <c r="BF112" s="109">
        <v>0.06329720407375139</v>
      </c>
      <c r="BG112" s="109">
        <v>-3.0508381154703557E-08</v>
      </c>
      <c r="BH112" s="109">
        <v>0.251058798719896</v>
      </c>
      <c r="BI112" s="109">
        <v>0.09972009737044552</v>
      </c>
      <c r="BJ112" s="109">
        <v>0.013638403103104713</v>
      </c>
      <c r="BK112" s="109">
        <v>0.6834533101320268</v>
      </c>
      <c r="BL112" s="109">
        <v>1.0000000596046448</v>
      </c>
      <c r="BM112" s="109">
        <v>0.03792038653977203</v>
      </c>
      <c r="BN112" s="109">
        <v>0.904079328626394</v>
      </c>
      <c r="BO112" s="109">
        <v>0.22539562129104426</v>
      </c>
      <c r="BP112" s="109">
        <v>0.49609054700942756</v>
      </c>
      <c r="BQ112" s="109">
        <v>0.4650900429402413</v>
      </c>
      <c r="BR112" s="109">
        <v>0.46473026275634766</v>
      </c>
      <c r="BS112" s="109">
        <v>0.014778325855731966</v>
      </c>
      <c r="BT112">
        <v>1096.170547733187</v>
      </c>
    </row>
    <row r="113" spans="52:72" ht="12.75">
      <c r="AZ113">
        <v>1</v>
      </c>
      <c r="BA113" s="109">
        <v>0.020880401134490967</v>
      </c>
      <c r="BB113" s="107">
        <v>9</v>
      </c>
      <c r="BC113" s="109">
        <v>0.10883497549220866</v>
      </c>
      <c r="BD113" s="109">
        <v>0.10874667978961927</v>
      </c>
      <c r="BE113" s="109">
        <v>0.10163026701484368</v>
      </c>
      <c r="BF113" s="109">
        <v>0.07495028714649377</v>
      </c>
      <c r="BG113" s="109">
        <v>0.04730546073085873</v>
      </c>
      <c r="BH113" s="109">
        <v>0.26444585946272126</v>
      </c>
      <c r="BI113" s="109">
        <v>0.1074723285296928</v>
      </c>
      <c r="BJ113" s="109">
        <v>0.0460512080026092</v>
      </c>
      <c r="BK113" s="109">
        <v>0.6618705773353577</v>
      </c>
      <c r="BL113" s="109">
        <v>0.9687500643730163</v>
      </c>
      <c r="BM113" s="109">
        <v>0.09289296103641376</v>
      </c>
      <c r="BN113" s="109">
        <v>0.9062844003736972</v>
      </c>
      <c r="BO113" s="109">
        <v>0.07302181216577447</v>
      </c>
      <c r="BP113" s="109">
        <v>0.49609054700942756</v>
      </c>
      <c r="BQ113" s="109">
        <v>0.4650900429402413</v>
      </c>
      <c r="BR113" s="109">
        <v>0.46058088541030884</v>
      </c>
      <c r="BS113" s="109">
        <v>0.022167488932609558</v>
      </c>
      <c r="BT113">
        <v>1095.10232603187</v>
      </c>
    </row>
    <row r="114" spans="52:72" ht="12.75">
      <c r="AZ114">
        <v>1</v>
      </c>
      <c r="BA114" s="109">
        <v>0.0142441987991333</v>
      </c>
      <c r="BB114" s="107">
        <v>10</v>
      </c>
      <c r="BC114" s="109">
        <v>0.20858486304059642</v>
      </c>
      <c r="BD114" s="109">
        <v>0.22414486469060702</v>
      </c>
      <c r="BE114" s="109">
        <v>0.19720218847505722</v>
      </c>
      <c r="BF114" s="109">
        <v>0.10368969313800336</v>
      </c>
      <c r="BG114" s="109">
        <v>0.13283328286575857</v>
      </c>
      <c r="BH114" s="109">
        <v>0.3919132171734234</v>
      </c>
      <c r="BI114" s="109">
        <v>0.19244434518739562</v>
      </c>
      <c r="BJ114" s="109">
        <v>0.08121135879831853</v>
      </c>
      <c r="BK114" s="109">
        <v>0.5899281346797944</v>
      </c>
      <c r="BL114" s="109">
        <v>0.882812577486038</v>
      </c>
      <c r="BM114" s="109">
        <v>0.14047226087190223</v>
      </c>
      <c r="BN114" s="109">
        <v>0.5766261741518974</v>
      </c>
      <c r="BO114" s="109">
        <v>0.18194953520162196</v>
      </c>
      <c r="BP114" s="109">
        <v>0.49609054700942756</v>
      </c>
      <c r="BQ114" s="109">
        <v>0.4650900429402413</v>
      </c>
      <c r="BR114" s="109">
        <v>0.41493773460388184</v>
      </c>
      <c r="BS114" s="109">
        <v>0.03448276072740558</v>
      </c>
      <c r="BT114">
        <v>1115.2894077401884</v>
      </c>
    </row>
    <row r="115" spans="52:72" ht="12.75">
      <c r="AZ115">
        <v>1</v>
      </c>
      <c r="BA115" s="109">
        <v>0.7685735821723938</v>
      </c>
      <c r="BB115" s="107">
        <v>11</v>
      </c>
      <c r="BC115" s="109">
        <v>0.2152789926622063</v>
      </c>
      <c r="BD115" s="109">
        <v>0.2524439910857472</v>
      </c>
      <c r="BE115" s="109">
        <v>0.20034245406568507</v>
      </c>
      <c r="BF115" s="109">
        <v>0.12769731487554958</v>
      </c>
      <c r="BG115" s="109">
        <v>0.11793240892468004</v>
      </c>
      <c r="BH115" s="109">
        <v>0.37804804711835427</v>
      </c>
      <c r="BI115" s="109">
        <v>0.1904401098145172</v>
      </c>
      <c r="BJ115" s="109">
        <v>0.05454300440906068</v>
      </c>
      <c r="BK115" s="109">
        <v>0.6690648216009136</v>
      </c>
      <c r="BL115" s="109">
        <v>0.9687500643730163</v>
      </c>
      <c r="BM115" s="109">
        <v>0.1125686113443225</v>
      </c>
      <c r="BN115" s="109">
        <v>0.7177507659792901</v>
      </c>
      <c r="BO115" s="109">
        <v>0.30717266559911444</v>
      </c>
      <c r="BP115" s="109">
        <v>0.49609054700942756</v>
      </c>
      <c r="BQ115" s="109">
        <v>0.4650900429402413</v>
      </c>
      <c r="BR115" s="109">
        <v>0.4771783947944641</v>
      </c>
      <c r="BS115" s="109">
        <v>0.06650246739387511</v>
      </c>
      <c r="BT115">
        <v>1117.988191645529</v>
      </c>
    </row>
    <row r="116" spans="52:72" ht="12.75">
      <c r="AZ116">
        <v>1</v>
      </c>
      <c r="BA116" s="109">
        <v>0.5055854320526123</v>
      </c>
      <c r="BB116" s="107">
        <v>12</v>
      </c>
      <c r="BC116" s="109">
        <v>0.26666195464786124</v>
      </c>
      <c r="BD116" s="109">
        <v>0.33951182009768655</v>
      </c>
      <c r="BE116" s="109">
        <v>0.2351391343981959</v>
      </c>
      <c r="BF116" s="109">
        <v>0.1490369725693017</v>
      </c>
      <c r="BG116" s="109">
        <v>0.17703462303354156</v>
      </c>
      <c r="BH116" s="109">
        <v>0.4143331288511396</v>
      </c>
      <c r="BI116" s="109">
        <v>0.19562086917459975</v>
      </c>
      <c r="BJ116" s="109">
        <v>0.11312905376893467</v>
      </c>
      <c r="BK116" s="109">
        <v>0.6834533101320268</v>
      </c>
      <c r="BL116" s="109">
        <v>0.9765625631809236</v>
      </c>
      <c r="BM116" s="109">
        <v>0.06916293430142106</v>
      </c>
      <c r="BN116" s="109">
        <v>0.5259095239639282</v>
      </c>
      <c r="BO116" s="109">
        <v>0.4769169089601828</v>
      </c>
      <c r="BP116" s="109">
        <v>0.49609054700942756</v>
      </c>
      <c r="BQ116" s="109">
        <v>0.4650900429402413</v>
      </c>
      <c r="BR116" s="109">
        <v>0.4979252815246582</v>
      </c>
      <c r="BS116" s="109">
        <v>0.08866995662450788</v>
      </c>
      <c r="BT116">
        <v>1132.5611377647685</v>
      </c>
    </row>
    <row r="117" spans="52:72" ht="12.75">
      <c r="AZ117">
        <v>1</v>
      </c>
      <c r="BA117" s="109">
        <v>0.028970658779144287</v>
      </c>
      <c r="BB117" s="107">
        <v>13</v>
      </c>
      <c r="BC117" s="109">
        <v>0.26132871950976533</v>
      </c>
      <c r="BD117" s="109">
        <v>0.34279612187354314</v>
      </c>
      <c r="BE117" s="109">
        <v>0.2313644717185528</v>
      </c>
      <c r="BF117" s="109">
        <v>0.14304824476887013</v>
      </c>
      <c r="BG117" s="109">
        <v>0.09150996355892849</v>
      </c>
      <c r="BH117" s="109">
        <v>0.39189614184084354</v>
      </c>
      <c r="BI117" s="109">
        <v>0.20099070734344426</v>
      </c>
      <c r="BJ117" s="109">
        <v>0.09186430269852286</v>
      </c>
      <c r="BK117" s="109">
        <v>0.6258993560075758</v>
      </c>
      <c r="BL117" s="109">
        <v>0.9062500739097592</v>
      </c>
      <c r="BM117" s="109">
        <v>0.09492014924995584</v>
      </c>
      <c r="BN117" s="109">
        <v>0.5203968445956708</v>
      </c>
      <c r="BO117" s="109">
        <v>0.6666816528048385</v>
      </c>
      <c r="BP117" s="109">
        <v>0.3685487445018073</v>
      </c>
      <c r="BQ117" s="109">
        <v>0.4650900429402413</v>
      </c>
      <c r="BR117" s="109">
        <v>0.4688796401023865</v>
      </c>
      <c r="BS117" s="109">
        <v>0.08374384790658951</v>
      </c>
      <c r="BT117">
        <v>1131.7408654269182</v>
      </c>
    </row>
    <row r="118" spans="52:72" ht="12.75">
      <c r="AZ118">
        <v>1</v>
      </c>
      <c r="BA118" s="109">
        <v>0.45881497859954834</v>
      </c>
      <c r="BB118" s="107">
        <v>14</v>
      </c>
      <c r="BC118" s="109">
        <v>0.25915864452254045</v>
      </c>
      <c r="BD118" s="109">
        <v>0.3195978128165011</v>
      </c>
      <c r="BE118" s="109">
        <v>0.24389381422661272</v>
      </c>
      <c r="BF118" s="109">
        <v>0.14854635912051894</v>
      </c>
      <c r="BG118" s="109">
        <v>0.14368911430006848</v>
      </c>
      <c r="BH118" s="109">
        <v>0.4580459802562835</v>
      </c>
      <c r="BI118" s="109">
        <v>0.2658825545106085</v>
      </c>
      <c r="BJ118" s="109">
        <v>0.1503842394566164</v>
      </c>
      <c r="BK118" s="109">
        <v>0.5755396461486812</v>
      </c>
      <c r="BL118" s="109">
        <v>0.8750000786781307</v>
      </c>
      <c r="BM118" s="109">
        <v>0.12413550879806268</v>
      </c>
      <c r="BN118" s="109">
        <v>0.5424475620687008</v>
      </c>
      <c r="BO118" s="109">
        <v>0.7101077383942876</v>
      </c>
      <c r="BP118" s="109">
        <v>0.36444587207593515</v>
      </c>
      <c r="BQ118" s="109">
        <v>0.4650900429402413</v>
      </c>
      <c r="BR118" s="109">
        <v>0.4315352439880371</v>
      </c>
      <c r="BS118" s="109">
        <v>0.08866995662450788</v>
      </c>
      <c r="BT118">
        <v>1134.4035844122632</v>
      </c>
    </row>
    <row r="119" spans="52:72" ht="12.75">
      <c r="AZ119">
        <v>1</v>
      </c>
      <c r="BA119" s="109">
        <v>0.7004404664039612</v>
      </c>
      <c r="BB119" s="107">
        <v>15</v>
      </c>
      <c r="BC119" s="109">
        <v>0.22587190107442456</v>
      </c>
      <c r="BD119" s="109">
        <v>0.27326885860587957</v>
      </c>
      <c r="BE119" s="109">
        <v>0.21975500498956535</v>
      </c>
      <c r="BF119" s="109">
        <v>0.14263466979551587</v>
      </c>
      <c r="BG119" s="109">
        <v>0.14916209792630974</v>
      </c>
      <c r="BH119" s="109">
        <v>0.4259272796730511</v>
      </c>
      <c r="BI119" s="109">
        <v>0.24705030515790005</v>
      </c>
      <c r="BJ119" s="109">
        <v>0.1417293652991065</v>
      </c>
      <c r="BK119" s="109">
        <v>0.44604324936866746</v>
      </c>
      <c r="BL119" s="109">
        <v>0.7734375941753386</v>
      </c>
      <c r="BM119" s="109">
        <v>0.10982594493776543</v>
      </c>
      <c r="BN119" s="109">
        <v>0.5303196674585342</v>
      </c>
      <c r="BO119" s="109">
        <v>0.6560263864385469</v>
      </c>
      <c r="BP119" s="109">
        <v>0.4166823546383773</v>
      </c>
      <c r="BQ119" s="109">
        <v>0.4650900429402413</v>
      </c>
      <c r="BR119" s="109">
        <v>0.33195018768310547</v>
      </c>
      <c r="BS119" s="109">
        <v>0.08620690226554872</v>
      </c>
      <c r="BT119">
        <v>1127.0680436961022</v>
      </c>
    </row>
    <row r="120" spans="52:72" ht="12.75">
      <c r="AZ120">
        <v>0</v>
      </c>
      <c r="BA120" s="109">
        <v>0.9755640029907227</v>
      </c>
      <c r="BB120" s="107">
        <v>16</v>
      </c>
      <c r="BC120" s="116">
        <v>0.1796382695669303</v>
      </c>
      <c r="BD120" s="116">
        <v>0.23703744075843058</v>
      </c>
      <c r="BE120" s="116">
        <v>0.17065267029975084</v>
      </c>
      <c r="BF120" s="116">
        <v>0.1125166805594926</v>
      </c>
      <c r="BG120" s="116">
        <v>0.14633626096008823</v>
      </c>
      <c r="BH120" s="116">
        <v>0.3229117982171008</v>
      </c>
      <c r="BI120" s="116">
        <v>0.17523817359004168</v>
      </c>
      <c r="BJ120" s="116">
        <v>0.09795400790695585</v>
      </c>
      <c r="BK120" s="116">
        <v>0.45323749363422383</v>
      </c>
      <c r="BL120" s="116">
        <v>0.781250092983246</v>
      </c>
      <c r="BM120" s="116">
        <v>0.16479851943440726</v>
      </c>
      <c r="BN120" s="116">
        <v>0.6074971786141394</v>
      </c>
      <c r="BO120" s="116">
        <v>0.5177679301767282</v>
      </c>
      <c r="BP120" s="116">
        <v>0.44124527049423945</v>
      </c>
      <c r="BQ120" s="116">
        <v>0.4650900429402413</v>
      </c>
      <c r="BR120" s="116">
        <v>0.34854769706726074</v>
      </c>
      <c r="BS120" s="116">
        <v>0.08374384790658951</v>
      </c>
      <c r="BT120">
        <v>1114.3640277541274</v>
      </c>
    </row>
    <row r="121" spans="52:72" ht="12.75">
      <c r="AZ121">
        <v>1</v>
      </c>
      <c r="BA121" s="109">
        <v>0.6190349459648132</v>
      </c>
      <c r="BB121" s="107">
        <v>17</v>
      </c>
      <c r="BC121" s="109">
        <v>0.13763444523792767</v>
      </c>
      <c r="BD121" s="109">
        <v>0.198812540216605</v>
      </c>
      <c r="BE121" s="109">
        <v>0.13591942967614168</v>
      </c>
      <c r="BF121" s="109">
        <v>0.08066329829802266</v>
      </c>
      <c r="BG121" s="109">
        <v>0.1237137519288809</v>
      </c>
      <c r="BH121" s="109">
        <v>0.21502984697581295</v>
      </c>
      <c r="BI121" s="109">
        <v>0.14404017014428971</v>
      </c>
      <c r="BJ121" s="109">
        <v>0.0997860615607351</v>
      </c>
      <c r="BK121" s="109">
        <v>0.37410080671310464</v>
      </c>
      <c r="BL121" s="109">
        <v>0.7031251049041747</v>
      </c>
      <c r="BM121" s="109">
        <v>0.138683565389365</v>
      </c>
      <c r="BN121" s="109">
        <v>0.448732012808323</v>
      </c>
      <c r="BO121" s="109">
        <v>0.31279780621951</v>
      </c>
      <c r="BP121" s="109">
        <v>0.43865607915754307</v>
      </c>
      <c r="BQ121" s="109">
        <v>0.4650900429402413</v>
      </c>
      <c r="BR121" s="109">
        <v>0.3112033009529114</v>
      </c>
      <c r="BS121" s="109">
        <v>0.09852217406034469</v>
      </c>
      <c r="BT121">
        <v>1105.263339724725</v>
      </c>
    </row>
    <row r="122" spans="52:72" ht="12.75">
      <c r="AZ122">
        <v>0</v>
      </c>
      <c r="BA122" s="109">
        <v>0.954201340675354</v>
      </c>
      <c r="BB122" s="107">
        <v>18</v>
      </c>
      <c r="BC122" s="116">
        <v>0.08176420954987407</v>
      </c>
      <c r="BD122" s="116">
        <v>0.10639405791531242</v>
      </c>
      <c r="BE122" s="116">
        <v>0.07901401079143389</v>
      </c>
      <c r="BF122" s="116">
        <v>0.060957667214679434</v>
      </c>
      <c r="BG122" s="116">
        <v>0.17017165021126845</v>
      </c>
      <c r="BH122" s="116">
        <v>0.15687126420787534</v>
      </c>
      <c r="BI122" s="116">
        <v>0.08258955729659645</v>
      </c>
      <c r="BJ122" s="116">
        <v>0.06325223781692335</v>
      </c>
      <c r="BK122" s="116">
        <v>0.42446051657199835</v>
      </c>
      <c r="BL122" s="116">
        <v>0.7421875989437101</v>
      </c>
      <c r="BM122" s="116">
        <v>0.07154786161147064</v>
      </c>
      <c r="BN122" s="116">
        <v>0.6868797615170479</v>
      </c>
      <c r="BO122" s="116">
        <v>0.16887420833732036</v>
      </c>
      <c r="BP122" s="116">
        <v>0.430276514467793</v>
      </c>
      <c r="BQ122" s="116">
        <v>0.4650900429402413</v>
      </c>
      <c r="BR122" s="116">
        <v>0.3609958291053772</v>
      </c>
      <c r="BS122" s="116">
        <v>0.10591133713722228</v>
      </c>
      <c r="BT122">
        <v>1094.7097361636079</v>
      </c>
    </row>
    <row r="123" spans="52:72" ht="12.75">
      <c r="AZ123">
        <v>1</v>
      </c>
      <c r="BA123" s="109">
        <v>0.4961722493171692</v>
      </c>
      <c r="BB123" s="107">
        <v>19</v>
      </c>
      <c r="BC123" s="109">
        <v>0.13884821599349362</v>
      </c>
      <c r="BD123" s="109">
        <v>0.1987761058070463</v>
      </c>
      <c r="BE123" s="109">
        <v>0.12592767552414452</v>
      </c>
      <c r="BF123" s="109">
        <v>0.10080683229432919</v>
      </c>
      <c r="BG123" s="109">
        <v>0.15199267888296175</v>
      </c>
      <c r="BH123" s="109">
        <v>0.22221856199204915</v>
      </c>
      <c r="BI123" s="109">
        <v>0.128195365970023</v>
      </c>
      <c r="BJ123" s="109">
        <v>0.08359288163133916</v>
      </c>
      <c r="BK123" s="109">
        <v>0.45323749363422383</v>
      </c>
      <c r="BL123" s="109">
        <v>0.7656250953674322</v>
      </c>
      <c r="BM123" s="109">
        <v>0.10660629306919867</v>
      </c>
      <c r="BN123" s="109">
        <v>0.5567805284261704</v>
      </c>
      <c r="BO123" s="109">
        <v>0.12194303512573557</v>
      </c>
      <c r="BP123" s="109">
        <v>0.39090632116320184</v>
      </c>
      <c r="BQ123" s="109">
        <v>0.4650900429402413</v>
      </c>
      <c r="BR123" s="109">
        <v>0.36929458379745483</v>
      </c>
      <c r="BS123" s="109">
        <v>0.12315271764993668</v>
      </c>
      <c r="BT123">
        <v>1104.579508004221</v>
      </c>
    </row>
    <row r="124" spans="52:72" ht="12.75">
      <c r="AZ124">
        <v>1</v>
      </c>
      <c r="BA124" s="109">
        <v>0.5749866962432861</v>
      </c>
      <c r="BB124" s="107">
        <v>20</v>
      </c>
      <c r="BC124" s="109">
        <v>1.97743065921685E-07</v>
      </c>
      <c r="BD124" s="109">
        <v>0.029939051916008097</v>
      </c>
      <c r="BE124" s="109">
        <v>0.0009831688425037122</v>
      </c>
      <c r="BF124" s="109">
        <v>0.032741311924764815</v>
      </c>
      <c r="BG124" s="109">
        <v>0.1900473887834233</v>
      </c>
      <c r="BH124" s="109">
        <v>0.03358736297930598</v>
      </c>
      <c r="BI124" s="109">
        <v>0.008546295785345048</v>
      </c>
      <c r="BJ124" s="109">
        <v>0.03170036590949166</v>
      </c>
      <c r="BK124" s="109">
        <v>0.27338138699531545</v>
      </c>
      <c r="BL124" s="109">
        <v>0.6406251144409181</v>
      </c>
      <c r="BM124" s="109">
        <v>0.10302890210412441</v>
      </c>
      <c r="BN124" s="109">
        <v>0.9999999496340752</v>
      </c>
      <c r="BO124" s="109">
        <v>0.02653064995383192</v>
      </c>
      <c r="BP124" s="109">
        <v>0.24973564274281462</v>
      </c>
      <c r="BQ124" s="109">
        <v>0.4650900429402413</v>
      </c>
      <c r="BR124" s="109">
        <v>0.24066388607025146</v>
      </c>
      <c r="BS124" s="109">
        <v>0.12315271764993668</v>
      </c>
      <c r="BT124">
        <v>1084.752172049763</v>
      </c>
    </row>
    <row r="125" spans="52:72" ht="12.75">
      <c r="AZ125">
        <v>1</v>
      </c>
      <c r="BA125" s="109">
        <v>0.0729641318321228</v>
      </c>
      <c r="BB125" s="107">
        <v>21</v>
      </c>
      <c r="BC125" s="109">
        <v>0.003053015097975731</v>
      </c>
      <c r="BD125" s="109">
        <v>0.03515437739843019</v>
      </c>
      <c r="BE125" s="109">
        <v>-1.4664547043352627E-07</v>
      </c>
      <c r="BF125" s="109">
        <v>-4.013243604106265E-08</v>
      </c>
      <c r="BG125" s="109">
        <v>0.17125328002934115</v>
      </c>
      <c r="BH125" s="109">
        <v>1.837941816518196E-07</v>
      </c>
      <c r="BI125" s="109">
        <v>-6.63707033776717E-08</v>
      </c>
      <c r="BJ125" s="109">
        <v>5.8874697424604605E-05</v>
      </c>
      <c r="BK125" s="109">
        <v>0.2661871427297591</v>
      </c>
      <c r="BL125" s="109">
        <v>0.6171876180171965</v>
      </c>
      <c r="BM125" s="109">
        <v>0.11698072686791416</v>
      </c>
      <c r="BN125" s="109">
        <v>0.8500550708174706</v>
      </c>
      <c r="BO125" s="109">
        <v>-1.3274450261224757E-08</v>
      </c>
      <c r="BP125" s="109">
        <v>0.11534031675739637</v>
      </c>
      <c r="BQ125" s="109">
        <v>0.4650900429402413</v>
      </c>
      <c r="BR125" s="109">
        <v>0.2531120181083679</v>
      </c>
      <c r="BS125" s="109">
        <v>0.12068966329097747</v>
      </c>
      <c r="BT125">
        <v>1084.3583100645744</v>
      </c>
    </row>
    <row r="126" spans="52:72" ht="12.75">
      <c r="AZ126">
        <v>1</v>
      </c>
      <c r="BA126" s="109">
        <v>0.8446110486984253</v>
      </c>
      <c r="BB126" s="107">
        <v>22</v>
      </c>
      <c r="BC126" s="109">
        <v>0.12645304191391915</v>
      </c>
      <c r="BD126" s="109">
        <v>0.18338517022668377</v>
      </c>
      <c r="BE126" s="109">
        <v>0.11438164850405874</v>
      </c>
      <c r="BF126" s="109">
        <v>0.026606616486678947</v>
      </c>
      <c r="BG126" s="109">
        <v>0.17395261058409228</v>
      </c>
      <c r="BH126" s="109">
        <v>0.13796887104166666</v>
      </c>
      <c r="BI126" s="109">
        <v>0.11545145425945513</v>
      </c>
      <c r="BJ126" s="109">
        <v>0.01944308953941798</v>
      </c>
      <c r="BK126" s="109">
        <v>0.28057563126087226</v>
      </c>
      <c r="BL126" s="109">
        <v>0.6328126156330112</v>
      </c>
      <c r="BM126" s="109">
        <v>0.21213932653889045</v>
      </c>
      <c r="BN126" s="109">
        <v>0.6317529678344727</v>
      </c>
      <c r="BO126" s="109">
        <v>0.15846394809583092</v>
      </c>
      <c r="BP126" s="109">
        <v>0.05960570995542663</v>
      </c>
      <c r="BQ126" s="109">
        <v>0.4650900429402413</v>
      </c>
      <c r="BR126" s="109">
        <v>0.25726139545440674</v>
      </c>
      <c r="BS126" s="109">
        <v>0.13300493508577343</v>
      </c>
      <c r="BT126">
        <v>1098.998467711867</v>
      </c>
    </row>
    <row r="127" spans="52:72" ht="12.75">
      <c r="AZ127">
        <v>1</v>
      </c>
      <c r="BA127" s="109">
        <v>0.7952495217323303</v>
      </c>
      <c r="BB127" s="107">
        <v>23</v>
      </c>
      <c r="BC127" s="109">
        <v>0.161100679845549</v>
      </c>
      <c r="BD127" s="109">
        <v>0.2275592893577416</v>
      </c>
      <c r="BE127" s="109">
        <v>0.14283435794641264</v>
      </c>
      <c r="BF127" s="109">
        <v>0.0827919930138159</v>
      </c>
      <c r="BG127" s="109">
        <v>0.24377149907464624</v>
      </c>
      <c r="BH127" s="109">
        <v>0.1790691965620499</v>
      </c>
      <c r="BI127" s="109">
        <v>0.12963236491661512</v>
      </c>
      <c r="BJ127" s="109">
        <v>0.0665226078516572</v>
      </c>
      <c r="BK127" s="109">
        <v>0.28057563126087226</v>
      </c>
      <c r="BL127" s="109">
        <v>0.6250001168251034</v>
      </c>
      <c r="BM127" s="109">
        <v>0.1948486035410315</v>
      </c>
      <c r="BN127" s="109">
        <v>0.4895258401334286</v>
      </c>
      <c r="BO127" s="109">
        <v>0.34525361756794504</v>
      </c>
      <c r="BP127" s="109">
        <v>0.09134955786823401</v>
      </c>
      <c r="BQ127" s="109">
        <v>0.4650900429402413</v>
      </c>
      <c r="BR127" s="109">
        <v>0.26141077280044556</v>
      </c>
      <c r="BS127" s="109">
        <v>0.15024631559848783</v>
      </c>
      <c r="BT127">
        <v>1107.3619720850854</v>
      </c>
    </row>
    <row r="128" spans="52:72" ht="12.75">
      <c r="AZ128">
        <v>1</v>
      </c>
      <c r="BA128" s="109">
        <v>0.6777548789978027</v>
      </c>
      <c r="BB128" s="107">
        <v>24</v>
      </c>
      <c r="BC128" s="109">
        <v>0.18265430598985422</v>
      </c>
      <c r="BD128" s="109">
        <v>0.2614901344873948</v>
      </c>
      <c r="BE128" s="109">
        <v>0.16373774202947944</v>
      </c>
      <c r="BF128" s="109">
        <v>0.08920240510080468</v>
      </c>
      <c r="BG128" s="109">
        <v>0.2642781883740102</v>
      </c>
      <c r="BH128" s="109">
        <v>0.1489995358884335</v>
      </c>
      <c r="BI128" s="109">
        <v>0.14691416803747437</v>
      </c>
      <c r="BJ128" s="109">
        <v>0.03903445720032317</v>
      </c>
      <c r="BK128" s="109">
        <v>0.32374109685421004</v>
      </c>
      <c r="BL128" s="109">
        <v>0.6562501120567319</v>
      </c>
      <c r="BM128" s="109">
        <v>0.177677126908675</v>
      </c>
      <c r="BN128" s="109">
        <v>0.40132297024130814</v>
      </c>
      <c r="BO128" s="109">
        <v>0.5135978259301361</v>
      </c>
      <c r="BP128" s="109">
        <v>0.1451142065063431</v>
      </c>
      <c r="BQ128" s="109">
        <v>0.4650900429402413</v>
      </c>
      <c r="BR128" s="109">
        <v>0.2904564142227173</v>
      </c>
      <c r="BS128" s="109">
        <v>0.17241380482912066</v>
      </c>
      <c r="BT128">
        <v>1112.7104378029396</v>
      </c>
    </row>
    <row r="129" spans="52:72" ht="12.75">
      <c r="AZ129">
        <v>1</v>
      </c>
      <c r="BA129" s="109">
        <v>0.030238807201385498</v>
      </c>
      <c r="BB129" s="107">
        <v>25</v>
      </c>
      <c r="BC129" s="109">
        <v>0.2205018850043423</v>
      </c>
      <c r="BD129" s="109">
        <v>0.28900852353486695</v>
      </c>
      <c r="BE129" s="109">
        <v>0.2005327731923896</v>
      </c>
      <c r="BF129" s="109">
        <v>0.09692247127008158</v>
      </c>
      <c r="BG129" s="109">
        <v>0.27311624254536593</v>
      </c>
      <c r="BH129" s="109">
        <v>0.23408591813524238</v>
      </c>
      <c r="BI129" s="109">
        <v>0.19860831435304105</v>
      </c>
      <c r="BJ129" s="109">
        <v>0.04795818927173956</v>
      </c>
      <c r="BK129" s="109">
        <v>0.24460440993308996</v>
      </c>
      <c r="BL129" s="109">
        <v>0.5859376227855679</v>
      </c>
      <c r="BM129" s="109">
        <v>0.17553069232963026</v>
      </c>
      <c r="BN129" s="109">
        <v>0.38478493213653553</v>
      </c>
      <c r="BO129" s="109">
        <v>0.6657466294305988</v>
      </c>
      <c r="BP129" s="109">
        <v>0.25986064830569383</v>
      </c>
      <c r="BQ129" s="109">
        <v>0.4650900429402413</v>
      </c>
      <c r="BR129" s="109">
        <v>0.24481326341629028</v>
      </c>
      <c r="BS129" s="109">
        <v>0.17487685918807988</v>
      </c>
      <c r="BT129">
        <v>1123.422026942596</v>
      </c>
    </row>
    <row r="130" spans="52:72" ht="12.75">
      <c r="AZ130">
        <v>0</v>
      </c>
      <c r="BA130" s="109">
        <v>0.9727870225906372</v>
      </c>
      <c r="BB130" s="107">
        <v>26</v>
      </c>
      <c r="BC130" s="116">
        <v>0.23753145651426166</v>
      </c>
      <c r="BD130" s="116">
        <v>0.27411725985701185</v>
      </c>
      <c r="BE130" s="116">
        <v>0.21851793066598502</v>
      </c>
      <c r="BF130" s="116">
        <v>0.1382961872318993</v>
      </c>
      <c r="BG130" s="116">
        <v>0.3080541507332235</v>
      </c>
      <c r="BH130" s="116">
        <v>0.2610307929466944</v>
      </c>
      <c r="BI130" s="116">
        <v>0.21093625268433236</v>
      </c>
      <c r="BJ130" s="116">
        <v>0.047849470771034186</v>
      </c>
      <c r="BK130" s="116">
        <v>0.20863318860530855</v>
      </c>
      <c r="BL130" s="116">
        <v>0.5468751287460325</v>
      </c>
      <c r="BM130" s="116">
        <v>0.1702838522475214</v>
      </c>
      <c r="BN130" s="116">
        <v>0.41455340072512614</v>
      </c>
      <c r="BO130" s="116">
        <v>0.7432135659921848</v>
      </c>
      <c r="BP130" s="116">
        <v>0.38553601241865404</v>
      </c>
      <c r="BQ130" s="116">
        <v>0.11358827619276499</v>
      </c>
      <c r="BR130" s="116">
        <v>0.228215754032135</v>
      </c>
      <c r="BS130" s="116">
        <v>0.1871921309828758</v>
      </c>
      <c r="BT130">
        <v>1128.8175974486762</v>
      </c>
    </row>
    <row r="131" spans="52:72" ht="12.75">
      <c r="AZ131">
        <v>1</v>
      </c>
      <c r="BA131" s="109">
        <v>0.4107216000556946</v>
      </c>
      <c r="BB131" s="107">
        <v>27</v>
      </c>
      <c r="BC131" s="109">
        <v>0.16970741793047583</v>
      </c>
      <c r="BD131" s="109">
        <v>0.15064625078113725</v>
      </c>
      <c r="BE131" s="109">
        <v>0.16925699670391614</v>
      </c>
      <c r="BF131" s="109">
        <v>0.10676312284194878</v>
      </c>
      <c r="BG131" s="109">
        <v>0.28305490249651477</v>
      </c>
      <c r="BH131" s="109">
        <v>0.20876319991890346</v>
      </c>
      <c r="BI131" s="109">
        <v>0.18370890422258546</v>
      </c>
      <c r="BJ131" s="109">
        <v>0.020327529234345887</v>
      </c>
      <c r="BK131" s="109">
        <v>0.13669074594974528</v>
      </c>
      <c r="BL131" s="109">
        <v>0.45312514305114737</v>
      </c>
      <c r="BM131" s="109">
        <v>0.21786315208300944</v>
      </c>
      <c r="BN131" s="109">
        <v>0.44211679756641376</v>
      </c>
      <c r="BO131" s="109">
        <v>0.783629576334103</v>
      </c>
      <c r="BP131" s="109">
        <v>0.47199327558524273</v>
      </c>
      <c r="BQ131" s="109">
        <v>0.10396816508585624</v>
      </c>
      <c r="BR131" s="109">
        <v>0.21576762199401855</v>
      </c>
      <c r="BS131" s="109">
        <v>0.19211823970079422</v>
      </c>
      <c r="BT131">
        <v>1114.1321013920742</v>
      </c>
    </row>
    <row r="132" spans="52:72" ht="12.75">
      <c r="AZ132">
        <v>1</v>
      </c>
      <c r="BA132" s="109">
        <v>0.83133864402771</v>
      </c>
      <c r="BB132" s="107">
        <v>28</v>
      </c>
      <c r="BC132" s="109">
        <v>0.24838183145038784</v>
      </c>
      <c r="BD132" s="109">
        <v>0.22633092926407716</v>
      </c>
      <c r="BE132" s="109">
        <v>0.23916755591344563</v>
      </c>
      <c r="BF132" s="109">
        <v>0.14108984563034022</v>
      </c>
      <c r="BG132" s="109">
        <v>0.291465997529158</v>
      </c>
      <c r="BH132" s="109">
        <v>0.3158596858615055</v>
      </c>
      <c r="BI132" s="109">
        <v>0.2557857461227102</v>
      </c>
      <c r="BJ132" s="109">
        <v>0.033551518759340926</v>
      </c>
      <c r="BK132" s="109">
        <v>0.2517986541986468</v>
      </c>
      <c r="BL132" s="109">
        <v>0.5703126251697541</v>
      </c>
      <c r="BM132" s="109">
        <v>0.2746244220621885</v>
      </c>
      <c r="BN132" s="109">
        <v>0.2734288088977337</v>
      </c>
      <c r="BO132" s="109">
        <v>0.7206430017606674</v>
      </c>
      <c r="BP132" s="109">
        <v>0.5907918923577486</v>
      </c>
      <c r="BQ132" s="109">
        <v>0.162301016331632</v>
      </c>
      <c r="BR132" s="109">
        <v>0.26141077280044556</v>
      </c>
      <c r="BS132" s="109">
        <v>0.18472907662391663</v>
      </c>
      <c r="BT132">
        <v>1130.2042737710076</v>
      </c>
    </row>
    <row r="133" spans="52:72" ht="12.75">
      <c r="AZ133">
        <v>1</v>
      </c>
      <c r="BA133" s="109">
        <v>0.3039082884788513</v>
      </c>
      <c r="BB133" s="107">
        <v>29</v>
      </c>
      <c r="BC133" s="109">
        <v>0.21395487911067956</v>
      </c>
      <c r="BD133" s="109">
        <v>0.15478936363942974</v>
      </c>
      <c r="BE133" s="109">
        <v>0.20928745302080642</v>
      </c>
      <c r="BF133" s="109">
        <v>0.14943432891624986</v>
      </c>
      <c r="BG133" s="109">
        <v>0.3106680894602323</v>
      </c>
      <c r="BH133" s="109">
        <v>0.27790122153586694</v>
      </c>
      <c r="BI133" s="109">
        <v>0.22031456159893414</v>
      </c>
      <c r="BJ133" s="109">
        <v>0.0870557127956999</v>
      </c>
      <c r="BK133" s="109">
        <v>0.20863318860530855</v>
      </c>
      <c r="BL133" s="109">
        <v>0.5312501311302187</v>
      </c>
      <c r="BM133" s="109">
        <v>0.3127832590229811</v>
      </c>
      <c r="BN133" s="109">
        <v>0.5270120598375798</v>
      </c>
      <c r="BO133" s="109">
        <v>0.5610990133912613</v>
      </c>
      <c r="BP133" s="109">
        <v>0.6551740360996903</v>
      </c>
      <c r="BQ133" s="109">
        <v>0.20740945481245088</v>
      </c>
      <c r="BR133" s="109">
        <v>0.24481326341629028</v>
      </c>
      <c r="BS133" s="109">
        <v>0.18472907662391663</v>
      </c>
      <c r="BT133">
        <v>1117.6045916736352</v>
      </c>
    </row>
    <row r="134" spans="52:72" ht="12.75">
      <c r="AZ134">
        <v>1</v>
      </c>
      <c r="BA134" s="109">
        <v>0.41735780239105225</v>
      </c>
      <c r="BB134" s="107">
        <v>30</v>
      </c>
      <c r="BC134" s="109">
        <v>0.1626822599209845</v>
      </c>
      <c r="BD134" s="109">
        <v>0.09138308117748206</v>
      </c>
      <c r="BE134" s="109">
        <v>0.16938387612171946</v>
      </c>
      <c r="BF134" s="109">
        <v>0.11155167228833318</v>
      </c>
      <c r="BG134" s="109">
        <v>0.28188313686026945</v>
      </c>
      <c r="BH134" s="109">
        <v>0.26343841484049335</v>
      </c>
      <c r="BI134" s="109">
        <v>0.19675534202717238</v>
      </c>
      <c r="BJ134" s="109">
        <v>0.033225363257224805</v>
      </c>
      <c r="BK134" s="109">
        <v>0.15107923448085758</v>
      </c>
      <c r="BL134" s="109">
        <v>0.4921876370906828</v>
      </c>
      <c r="BM134" s="109">
        <v>0.26067259729839853</v>
      </c>
      <c r="BN134" s="109">
        <v>0.5259095239639282</v>
      </c>
      <c r="BO134" s="109">
        <v>0.44640114611014753</v>
      </c>
      <c r="BP134" s="109">
        <v>0.6569412044525755</v>
      </c>
      <c r="BQ134" s="109">
        <v>0.23172011132790307</v>
      </c>
      <c r="BR134" s="109">
        <v>0.21161824464797974</v>
      </c>
      <c r="BS134" s="109">
        <v>0.1970443484187126</v>
      </c>
      <c r="BT134">
        <v>1109.2512075172388</v>
      </c>
    </row>
    <row r="135" spans="52:72" ht="12.75">
      <c r="AZ135">
        <v>1</v>
      </c>
      <c r="BA135" s="109">
        <v>0.34258848428726196</v>
      </c>
      <c r="BB135" s="107">
        <v>31</v>
      </c>
      <c r="BC135" s="109">
        <v>0.11685321866534615</v>
      </c>
      <c r="BD135" s="109">
        <v>3.7709076394776275E-07</v>
      </c>
      <c r="BE135" s="109">
        <v>0.14061396813485771</v>
      </c>
      <c r="BF135" s="109">
        <v>0.11683488984010171</v>
      </c>
      <c r="BG135" s="109">
        <v>0.2748889136360959</v>
      </c>
      <c r="BH135" s="109">
        <v>0.2696538358996623</v>
      </c>
      <c r="BI135" s="109">
        <v>0.19055355709977428</v>
      </c>
      <c r="BJ135" s="109">
        <v>0.01474027979944359</v>
      </c>
      <c r="BK135" s="109">
        <v>0.10071952462196343</v>
      </c>
      <c r="BL135" s="109">
        <v>0.42187514781951885</v>
      </c>
      <c r="BM135" s="109">
        <v>0.29012644957751044</v>
      </c>
      <c r="BN135" s="109">
        <v>0.5523703849315642</v>
      </c>
      <c r="BO135" s="109">
        <v>0.3206330020880883</v>
      </c>
      <c r="BP135" s="109">
        <v>0.590665148725866</v>
      </c>
      <c r="BQ135" s="109">
        <v>0.25146176881422533</v>
      </c>
      <c r="BR135" s="109">
        <v>0.19087135791778564</v>
      </c>
      <c r="BS135" s="109">
        <v>0.2216748920083046</v>
      </c>
      <c r="BT135">
        <v>1102.8011290544137</v>
      </c>
    </row>
    <row r="136" spans="52:72" ht="12.75">
      <c r="AZ136">
        <v>1</v>
      </c>
      <c r="BA136" s="109">
        <v>0.5668964385986328</v>
      </c>
      <c r="BB136" s="107">
        <v>32</v>
      </c>
      <c r="BC136" s="109">
        <v>0.24360031029209495</v>
      </c>
      <c r="BD136" s="109">
        <v>0.14035613253887202</v>
      </c>
      <c r="BE136" s="109">
        <v>0.24243470092187636</v>
      </c>
      <c r="BF136" s="109">
        <v>0.1270161325664958</v>
      </c>
      <c r="BG136" s="109">
        <v>0.28112884238187696</v>
      </c>
      <c r="BH136" s="109">
        <v>0.37184970139176565</v>
      </c>
      <c r="BI136" s="109">
        <v>0.25109659166540954</v>
      </c>
      <c r="BJ136" s="109">
        <v>0.002148032913682929</v>
      </c>
      <c r="BK136" s="109">
        <v>0.13669074594974528</v>
      </c>
      <c r="BL136" s="109">
        <v>0.44531264424324046</v>
      </c>
      <c r="BM136" s="109">
        <v>0.30276656432077287</v>
      </c>
      <c r="BN136" s="109">
        <v>0.6615214364230633</v>
      </c>
      <c r="BO136" s="109">
        <v>0.35387883318588487</v>
      </c>
      <c r="BP136" s="109">
        <v>0.6351485422646588</v>
      </c>
      <c r="BQ136" s="109">
        <v>0.2736597050978582</v>
      </c>
      <c r="BR136" s="109">
        <v>0.2033194899559021</v>
      </c>
      <c r="BS136" s="109">
        <v>0.23645321816205983</v>
      </c>
      <c r="BT136">
        <v>1123.085422373078</v>
      </c>
    </row>
    <row r="137" spans="52:72" ht="12.75">
      <c r="AZ137">
        <v>1</v>
      </c>
      <c r="BA137" s="109">
        <v>0.6283933520317078</v>
      </c>
      <c r="BB137" s="107">
        <v>33</v>
      </c>
      <c r="BC137" s="109">
        <v>0.3759013226488612</v>
      </c>
      <c r="BD137" s="109">
        <v>0.32776953038875956</v>
      </c>
      <c r="BE137" s="109">
        <v>0.35047252518124905</v>
      </c>
      <c r="BF137" s="109">
        <v>0.16891289922990826</v>
      </c>
      <c r="BG137" s="109">
        <v>0.3507532272647951</v>
      </c>
      <c r="BH137" s="109">
        <v>0.4810464532417247</v>
      </c>
      <c r="BI137" s="109">
        <v>0.3286189032578841</v>
      </c>
      <c r="BJ137" s="109">
        <v>0.04480535275128217</v>
      </c>
      <c r="BK137" s="109">
        <v>0.2517986541986468</v>
      </c>
      <c r="BL137" s="109">
        <v>0.5390626299381256</v>
      </c>
      <c r="BM137" s="109">
        <v>0.34378731405362495</v>
      </c>
      <c r="BN137" s="109">
        <v>0.39360521912574775</v>
      </c>
      <c r="BO137" s="109">
        <v>0.5427585549062774</v>
      </c>
      <c r="BP137" s="109">
        <v>0.6517809280122722</v>
      </c>
      <c r="BQ137" s="109">
        <v>0.32513552324679085</v>
      </c>
      <c r="BR137" s="109">
        <v>0.28630703687667847</v>
      </c>
      <c r="BS137" s="109">
        <v>0.263546816110611</v>
      </c>
      <c r="BT137">
        <v>1159.8118593758802</v>
      </c>
    </row>
    <row r="138" spans="52:72" ht="12.75">
      <c r="AZ138">
        <v>0</v>
      </c>
      <c r="BA138" s="109">
        <v>0.9127441644668579</v>
      </c>
      <c r="BB138" s="107">
        <v>34</v>
      </c>
      <c r="BC138" s="116">
        <v>0.4421070002252243</v>
      </c>
      <c r="BD138" s="116">
        <v>0.40660838775627806</v>
      </c>
      <c r="BE138" s="116">
        <v>0.4139439539372689</v>
      </c>
      <c r="BF138" s="116">
        <v>0.2012568949401612</v>
      </c>
      <c r="BG138" s="116">
        <v>0.3965343162458157</v>
      </c>
      <c r="BH138" s="116">
        <v>0.560275996413548</v>
      </c>
      <c r="BI138" s="116">
        <v>0.39551498579792677</v>
      </c>
      <c r="BJ138" s="116">
        <v>0.038665695799281696</v>
      </c>
      <c r="BK138" s="116">
        <v>0.25899289846420315</v>
      </c>
      <c r="BL138" s="116">
        <v>0.5390626299381256</v>
      </c>
      <c r="BM138" s="116">
        <v>0.3644169352855533</v>
      </c>
      <c r="BN138" s="116">
        <v>0.3373758895695209</v>
      </c>
      <c r="BO138" s="116">
        <v>0.7732243162176289</v>
      </c>
      <c r="BP138" s="116">
        <v>0.6726175810912431</v>
      </c>
      <c r="BQ138" s="116">
        <v>0.38764197484346885</v>
      </c>
      <c r="BR138" s="116">
        <v>0.30290454626083374</v>
      </c>
      <c r="BS138" s="116">
        <v>0.2783251422643661</v>
      </c>
      <c r="BT138">
        <v>1183.0519690402593</v>
      </c>
    </row>
    <row r="139" spans="52:72" ht="12.75">
      <c r="AZ139">
        <v>1</v>
      </c>
      <c r="BA139" s="109">
        <v>0.32527095079421997</v>
      </c>
      <c r="BB139" s="107">
        <v>35</v>
      </c>
      <c r="BC139" s="109">
        <v>0.3912389712873843</v>
      </c>
      <c r="BD139" s="109">
        <v>0.36387603026058013</v>
      </c>
      <c r="BE139" s="109">
        <v>0.37299362184130613</v>
      </c>
      <c r="BF139" s="109">
        <v>0.197826655455283</v>
      </c>
      <c r="BG139" s="109">
        <v>0.3970435045519842</v>
      </c>
      <c r="BH139" s="109">
        <v>0.5351581821881704</v>
      </c>
      <c r="BI139" s="109">
        <v>0.36322032526135484</v>
      </c>
      <c r="BJ139" s="109">
        <v>0.04790089168353018</v>
      </c>
      <c r="BK139" s="109">
        <v>0.25899289846420315</v>
      </c>
      <c r="BL139" s="109">
        <v>0.5156251335144044</v>
      </c>
      <c r="BM139" s="109">
        <v>0.37741478912532345</v>
      </c>
      <c r="BN139" s="109">
        <v>0.3561189994215965</v>
      </c>
      <c r="BO139" s="109">
        <v>0.8166804025570669</v>
      </c>
      <c r="BP139" s="109">
        <v>0.7052232857007583</v>
      </c>
      <c r="BQ139" s="109">
        <v>0.42279239893693477</v>
      </c>
      <c r="BR139" s="109">
        <v>0.3153526782989502</v>
      </c>
      <c r="BS139" s="109">
        <v>0.2931034684181214</v>
      </c>
      <c r="BT139">
        <v>1173.054847761863</v>
      </c>
    </row>
    <row r="140" spans="52:72" ht="12.75">
      <c r="AZ140">
        <v>1</v>
      </c>
      <c r="BA140" s="109">
        <v>0.3532698154449463</v>
      </c>
      <c r="BB140" s="107">
        <v>36</v>
      </c>
      <c r="BC140" s="109">
        <v>0.4365162985632196</v>
      </c>
      <c r="BD140" s="109">
        <v>0.39787453929369754</v>
      </c>
      <c r="BE140" s="109">
        <v>0.4221593962400223</v>
      </c>
      <c r="BF140" s="109">
        <v>0.20568457994901124</v>
      </c>
      <c r="BG140" s="109">
        <v>0.41401908364117856</v>
      </c>
      <c r="BH140" s="109">
        <v>0.5886722744943107</v>
      </c>
      <c r="BI140" s="109">
        <v>0.4302298550866541</v>
      </c>
      <c r="BJ140" s="109">
        <v>0.011305362844723277</v>
      </c>
      <c r="BK140" s="109">
        <v>0.2877698755264282</v>
      </c>
      <c r="BL140" s="109">
        <v>0.5156251335144044</v>
      </c>
      <c r="BM140" s="109">
        <v>0.3796804700698704</v>
      </c>
      <c r="BN140" s="109">
        <v>0.2778389523923397</v>
      </c>
      <c r="BO140" s="109">
        <v>0.9392484665817338</v>
      </c>
      <c r="BP140" s="109">
        <v>0.762384663672888</v>
      </c>
      <c r="BQ140" s="109">
        <v>0.49971794226078964</v>
      </c>
      <c r="BR140" s="109">
        <v>0.34854769706726074</v>
      </c>
      <c r="BS140" s="109">
        <v>0.30541874021291726</v>
      </c>
      <c r="BT140">
        <v>1186.8426100932502</v>
      </c>
    </row>
    <row r="141" spans="52:72" ht="12.75">
      <c r="AZ141">
        <v>1</v>
      </c>
      <c r="BA141" s="109">
        <v>0.5348524451255798</v>
      </c>
      <c r="BB141" s="107">
        <v>37</v>
      </c>
      <c r="BC141" s="109">
        <v>0.4678536526160322</v>
      </c>
      <c r="BD141" s="109">
        <v>0.4342985390202374</v>
      </c>
      <c r="BE141" s="109">
        <v>0.4537840911274542</v>
      </c>
      <c r="BF141" s="109">
        <v>0.2278230049932608</v>
      </c>
      <c r="BG141" s="109">
        <v>0.464117203913629</v>
      </c>
      <c r="BH141" s="109">
        <v>0.6672017290303485</v>
      </c>
      <c r="BI141" s="109">
        <v>0.4720162718230858</v>
      </c>
      <c r="BJ141" s="109">
        <v>0.046732902385410835</v>
      </c>
      <c r="BK141" s="109">
        <v>0.30935260832309686</v>
      </c>
      <c r="BL141" s="109">
        <v>0.5625001263618472</v>
      </c>
      <c r="BM141" s="109">
        <v>0.3078941580373793</v>
      </c>
      <c r="BN141" s="109">
        <v>0.2965820622444153</v>
      </c>
      <c r="BO141" s="109">
        <v>0.9983649444083348</v>
      </c>
      <c r="BP141" s="109">
        <v>0.8257963133194057</v>
      </c>
      <c r="BQ141" s="109">
        <v>0.5831564888422258</v>
      </c>
      <c r="BR141" s="109">
        <v>0.3360995650291443</v>
      </c>
      <c r="BS141" s="109">
        <v>0.3103448489308357</v>
      </c>
      <c r="BT141">
        <v>1197.5157683374807</v>
      </c>
    </row>
    <row r="142" spans="52:72" ht="12.75">
      <c r="AZ142">
        <v>1</v>
      </c>
      <c r="BA142" s="109">
        <v>0.7245253324508667</v>
      </c>
      <c r="BB142" s="107">
        <v>38</v>
      </c>
      <c r="BC142" s="109">
        <v>0.4561940971761942</v>
      </c>
      <c r="BD142" s="109">
        <v>0.4087996572453987</v>
      </c>
      <c r="BE142" s="109">
        <v>0.44004939415026456</v>
      </c>
      <c r="BF142" s="109">
        <v>0.21390742353687542</v>
      </c>
      <c r="BG142" s="109">
        <v>0.4150912254783905</v>
      </c>
      <c r="BH142" s="109">
        <v>0.6332388925284618</v>
      </c>
      <c r="BI142" s="109">
        <v>0.4343139573559167</v>
      </c>
      <c r="BJ142" s="109">
        <v>1.079402862647072E-07</v>
      </c>
      <c r="BK142" s="109">
        <v>0.23021592140197766</v>
      </c>
      <c r="BL142" s="109">
        <v>0.4687501406669621</v>
      </c>
      <c r="BM142" s="109">
        <v>0.24195091791450962</v>
      </c>
      <c r="BN142" s="109">
        <v>0.2745313447713851</v>
      </c>
      <c r="BO142" s="109">
        <v>0.9146228509768837</v>
      </c>
      <c r="BP142" s="109">
        <v>0.8803250449953269</v>
      </c>
      <c r="BQ142" s="109">
        <v>0.6741636918865708</v>
      </c>
      <c r="BR142" s="109">
        <v>0.30290454626083374</v>
      </c>
      <c r="BS142" s="109">
        <v>0.31773401200771334</v>
      </c>
      <c r="BT142">
        <v>1190.353466448992</v>
      </c>
    </row>
    <row r="143" spans="52:72" ht="12.75">
      <c r="AZ143">
        <v>1</v>
      </c>
      <c r="BA143" s="109">
        <v>0.6243482232093811</v>
      </c>
      <c r="BB143" s="107">
        <v>39</v>
      </c>
      <c r="BC143" s="109">
        <v>0.4789982750080526</v>
      </c>
      <c r="BD143" s="109">
        <v>0.46433610724285224</v>
      </c>
      <c r="BE143" s="109">
        <v>0.4689779014093802</v>
      </c>
      <c r="BF143" s="109">
        <v>0.21703761843324187</v>
      </c>
      <c r="BG143" s="109">
        <v>0.4294228205678521</v>
      </c>
      <c r="BH143" s="109">
        <v>0.6454136046580969</v>
      </c>
      <c r="BI143" s="109">
        <v>0.47152466692030437</v>
      </c>
      <c r="BJ143" s="109">
        <v>0.047236827327869824</v>
      </c>
      <c r="BK143" s="109">
        <v>0.2661871427297591</v>
      </c>
      <c r="BL143" s="109">
        <v>0.4843751382827759</v>
      </c>
      <c r="BM143" s="109">
        <v>0.24207016428001227</v>
      </c>
      <c r="BN143" s="109">
        <v>0.18522593900561324</v>
      </c>
      <c r="BO143" s="109">
        <v>0.7167079033888836</v>
      </c>
      <c r="BP143" s="109">
        <v>0.9368563260547406</v>
      </c>
      <c r="BQ143" s="109">
        <v>0.7657736540601736</v>
      </c>
      <c r="BR143" s="109">
        <v>0.32780081033706665</v>
      </c>
      <c r="BS143" s="109">
        <v>0.30541874021291726</v>
      </c>
      <c r="BT143">
        <v>1200.041390390377</v>
      </c>
    </row>
    <row r="144" spans="52:72" ht="12.75">
      <c r="AZ144">
        <v>1</v>
      </c>
      <c r="BA144" s="109">
        <v>0.1904587745666504</v>
      </c>
      <c r="BB144" s="107">
        <v>40</v>
      </c>
      <c r="BC144" s="109">
        <v>0.5375902996631341</v>
      </c>
      <c r="BD144" s="109">
        <v>0.5565672125807035</v>
      </c>
      <c r="BE144" s="109">
        <v>0.5167480022122617</v>
      </c>
      <c r="BF144" s="109">
        <v>0.24515666196472008</v>
      </c>
      <c r="BG144" s="109">
        <v>0.4614384306507415</v>
      </c>
      <c r="BH144" s="109">
        <v>0.688819100076798</v>
      </c>
      <c r="BI144" s="109">
        <v>0.4990923572378234</v>
      </c>
      <c r="BJ144" s="109">
        <v>0.08942548227729263</v>
      </c>
      <c r="BK144" s="109">
        <v>0.27338138699531545</v>
      </c>
      <c r="BL144" s="109">
        <v>0.4843751382827759</v>
      </c>
      <c r="BM144" s="109">
        <v>0.25363706173375244</v>
      </c>
      <c r="BN144" s="109">
        <v>0.10584335610270501</v>
      </c>
      <c r="BO144" s="109">
        <v>0.6311607648339099</v>
      </c>
      <c r="BP144" s="109">
        <v>0.9574829468294798</v>
      </c>
      <c r="BQ144" s="109">
        <v>0.8698233582010556</v>
      </c>
      <c r="BR144" s="109">
        <v>0.32365143299102783</v>
      </c>
      <c r="BS144" s="109">
        <v>0.30541874021291726</v>
      </c>
      <c r="BT144">
        <v>1217.9751114273397</v>
      </c>
    </row>
    <row r="145" spans="52:72" ht="12.75">
      <c r="AZ145">
        <v>1</v>
      </c>
      <c r="BA145" s="109">
        <v>0.5544440150260925</v>
      </c>
      <c r="BB145" s="107">
        <v>41</v>
      </c>
      <c r="BC145" s="109">
        <v>0.5441740864887841</v>
      </c>
      <c r="BD145" s="109">
        <v>0.533608329643612</v>
      </c>
      <c r="BE145" s="109">
        <v>0.5276279122888812</v>
      </c>
      <c r="BF145" s="109">
        <v>0.2469650388089939</v>
      </c>
      <c r="BG145" s="109">
        <v>0.46701103807601596</v>
      </c>
      <c r="BH145" s="109">
        <v>0.7141247429605575</v>
      </c>
      <c r="BI145" s="109">
        <v>0.5074118248233574</v>
      </c>
      <c r="BJ145" s="109">
        <v>0.10753739682724706</v>
      </c>
      <c r="BK145" s="109">
        <v>0.27338138699531545</v>
      </c>
      <c r="BL145" s="109">
        <v>0.4687501406669621</v>
      </c>
      <c r="BM145" s="109">
        <v>0.2542332935612648</v>
      </c>
      <c r="BN145" s="109">
        <v>0.3329657460749149</v>
      </c>
      <c r="BO145" s="109">
        <v>0.6338158312067355</v>
      </c>
      <c r="BP145" s="109">
        <v>1.0000000034510106</v>
      </c>
      <c r="BQ145" s="109">
        <v>0.9573313536341327</v>
      </c>
      <c r="BR145" s="109">
        <v>0.3360995650291443</v>
      </c>
      <c r="BS145" s="109">
        <v>0.3128079032897949</v>
      </c>
      <c r="BT145">
        <v>1214.5726605006303</v>
      </c>
    </row>
    <row r="146" spans="52:72" ht="12.75">
      <c r="AZ146">
        <v>0</v>
      </c>
      <c r="BA146" s="109">
        <v>0.9150182008743286</v>
      </c>
      <c r="BB146" s="107">
        <v>42</v>
      </c>
      <c r="BC146" s="116">
        <v>0.44953674848657155</v>
      </c>
      <c r="BD146" s="116">
        <v>0.4404143149103037</v>
      </c>
      <c r="BE146" s="116">
        <v>0.4263781368819761</v>
      </c>
      <c r="BF146" s="116">
        <v>0.27142272742930795</v>
      </c>
      <c r="BG146" s="116">
        <v>0.363389636440552</v>
      </c>
      <c r="BH146" s="116">
        <v>0.5658596301672518</v>
      </c>
      <c r="BI146" s="116">
        <v>0.3623505627410486</v>
      </c>
      <c r="BJ146" s="116">
        <v>0.09938057093648234</v>
      </c>
      <c r="BK146" s="116">
        <v>0.31654685258865367</v>
      </c>
      <c r="BL146" s="116">
        <v>0.4921876370906828</v>
      </c>
      <c r="BM146" s="116">
        <v>0.18316245972178868</v>
      </c>
      <c r="BN146" s="116">
        <v>0.35501646354794514</v>
      </c>
      <c r="BO146" s="116">
        <v>0.5816645274994224</v>
      </c>
      <c r="BP146" s="116">
        <v>0.9337637814371721</v>
      </c>
      <c r="BQ146" s="116">
        <v>0.9903732989595411</v>
      </c>
      <c r="BR146" s="116">
        <v>0.3817427158355713</v>
      </c>
      <c r="BS146" s="116">
        <v>0.33743844687938684</v>
      </c>
      <c r="BT146">
        <v>1184.8545911355682</v>
      </c>
    </row>
    <row r="147" spans="52:72" ht="12.75">
      <c r="AZ147">
        <v>1</v>
      </c>
      <c r="BA147" s="109">
        <v>0.30213719606399536</v>
      </c>
      <c r="BB147" s="107">
        <v>43</v>
      </c>
      <c r="BC147" s="109">
        <v>0.4433943328447638</v>
      </c>
      <c r="BD147" s="109">
        <v>0.41649252257775515</v>
      </c>
      <c r="BE147" s="109">
        <v>0.4275834913511063</v>
      </c>
      <c r="BF147" s="109">
        <v>0.23734739335020993</v>
      </c>
      <c r="BG147" s="109">
        <v>0.35072634465235764</v>
      </c>
      <c r="BH147" s="109">
        <v>0.5646643568866416</v>
      </c>
      <c r="BI147" s="109">
        <v>0.3784978930093348</v>
      </c>
      <c r="BJ147" s="109">
        <v>0.10013719293463508</v>
      </c>
      <c r="BK147" s="109">
        <v>0.27338138699531545</v>
      </c>
      <c r="BL147" s="109">
        <v>0.3984376513957981</v>
      </c>
      <c r="BM147" s="109">
        <v>0.1814930106047541</v>
      </c>
      <c r="BN147" s="109">
        <v>0.23814766094088546</v>
      </c>
      <c r="BO147" s="109">
        <v>0.4594114713494927</v>
      </c>
      <c r="BP147" s="109">
        <v>0.8053688611090177</v>
      </c>
      <c r="BQ147" s="109">
        <v>1.0000000078989935</v>
      </c>
      <c r="BR147" s="109">
        <v>0.37759333848953247</v>
      </c>
      <c r="BS147" s="109">
        <v>0.3472906643152237</v>
      </c>
      <c r="BT147">
        <v>1182.2977981666477</v>
      </c>
    </row>
    <row r="148" spans="52:72" ht="12.75">
      <c r="AZ148">
        <v>1</v>
      </c>
      <c r="BA148" s="109">
        <v>0.6719386577606201</v>
      </c>
      <c r="BB148" s="107">
        <v>44</v>
      </c>
      <c r="BC148" s="109">
        <v>0.38215408108662796</v>
      </c>
      <c r="BD148" s="109">
        <v>0.33060620941861973</v>
      </c>
      <c r="BE148" s="109">
        <v>0.3814628229796653</v>
      </c>
      <c r="BF148" s="109">
        <v>0.2297814041317905</v>
      </c>
      <c r="BG148" s="109">
        <v>0.3485504343750656</v>
      </c>
      <c r="BH148" s="109">
        <v>0.47307227292680176</v>
      </c>
      <c r="BI148" s="109">
        <v>0.35429580548778183</v>
      </c>
      <c r="BJ148" s="109">
        <v>0.07075087602774155</v>
      </c>
      <c r="BK148" s="109">
        <v>0.21582743287086448</v>
      </c>
      <c r="BL148" s="109">
        <v>0.33593766093254107</v>
      </c>
      <c r="BM148" s="109">
        <v>0.2030766027607025</v>
      </c>
      <c r="BN148" s="109">
        <v>0.45093708455562576</v>
      </c>
      <c r="BO148" s="109">
        <v>0.32009798871353007</v>
      </c>
      <c r="BP148" s="109">
        <v>0.5815758196976747</v>
      </c>
      <c r="BQ148" s="109">
        <v>0.9628461990842371</v>
      </c>
      <c r="BR148" s="109">
        <v>0.34854769706726074</v>
      </c>
      <c r="BS148" s="109">
        <v>0.3423645555973053</v>
      </c>
      <c r="BT148">
        <v>1164.2911613321019</v>
      </c>
    </row>
    <row r="149" spans="52:72" ht="12.75">
      <c r="AZ149">
        <v>1</v>
      </c>
      <c r="BA149" s="109">
        <v>0.5625342726707458</v>
      </c>
      <c r="BB149" s="107">
        <v>45</v>
      </c>
      <c r="BC149" s="109">
        <v>0.39499062635004467</v>
      </c>
      <c r="BD149" s="109">
        <v>0.3484122258611029</v>
      </c>
      <c r="BE149" s="109">
        <v>0.3890755880478536</v>
      </c>
      <c r="BF149" s="109">
        <v>0.22496041743259432</v>
      </c>
      <c r="BG149" s="109">
        <v>0.3752812391187761</v>
      </c>
      <c r="BH149" s="109">
        <v>0.47573602480930255</v>
      </c>
      <c r="BI149" s="109">
        <v>0.3615564317442477</v>
      </c>
      <c r="BJ149" s="109">
        <v>0.08282891378854407</v>
      </c>
      <c r="BK149" s="109">
        <v>0.21582743287086448</v>
      </c>
      <c r="BL149" s="109">
        <v>0.30468766570091255</v>
      </c>
      <c r="BM149" s="109">
        <v>0.1615788675658405</v>
      </c>
      <c r="BN149" s="109">
        <v>0.3274530667066575</v>
      </c>
      <c r="BO149" s="109">
        <v>0.24612113939907068</v>
      </c>
      <c r="BP149" s="109">
        <v>0.4265973278970164</v>
      </c>
      <c r="BQ149" s="109">
        <v>0.9418547236066529</v>
      </c>
      <c r="BR149" s="109">
        <v>0.365145206451416</v>
      </c>
      <c r="BS149" s="109">
        <v>0.36945815354585654</v>
      </c>
      <c r="BT149">
        <v>1168.0068528209586</v>
      </c>
    </row>
    <row r="150" spans="52:72" ht="12.75">
      <c r="AZ150">
        <v>1</v>
      </c>
      <c r="BA150" s="109">
        <v>0.35958898067474365</v>
      </c>
      <c r="BB150" s="107">
        <v>46</v>
      </c>
      <c r="BC150" s="109">
        <v>0.5114758379524575</v>
      </c>
      <c r="BD150" s="109">
        <v>0.4987978537689193</v>
      </c>
      <c r="BE150" s="109">
        <v>0.49521022104017876</v>
      </c>
      <c r="BF150" s="109">
        <v>0.280699781733565</v>
      </c>
      <c r="BG150" s="109">
        <v>0.3650199878183775</v>
      </c>
      <c r="BH150" s="109">
        <v>0.5625299403141248</v>
      </c>
      <c r="BI150" s="109">
        <v>0.45397815346717874</v>
      </c>
      <c r="BJ150" s="109">
        <v>0.08867914446163927</v>
      </c>
      <c r="BK150" s="109">
        <v>0.16546772301197077</v>
      </c>
      <c r="BL150" s="109">
        <v>0.2031251811981205</v>
      </c>
      <c r="BM150" s="109">
        <v>0.1557357956562191</v>
      </c>
      <c r="BN150" s="109">
        <v>0.10363828435540201</v>
      </c>
      <c r="BO150" s="109">
        <v>0.2885371997393592</v>
      </c>
      <c r="BP150" s="109">
        <v>0.4167040821181205</v>
      </c>
      <c r="BQ150" s="109">
        <v>0.903577869440035</v>
      </c>
      <c r="BR150" s="109">
        <v>0.3609958291053772</v>
      </c>
      <c r="BS150" s="109">
        <v>0.37192120790481564</v>
      </c>
      <c r="BT150">
        <v>1203.7633128213763</v>
      </c>
    </row>
    <row r="151" spans="52:72" ht="12.75">
      <c r="AZ151">
        <v>0</v>
      </c>
      <c r="BA151" s="109">
        <v>0.9684248566627502</v>
      </c>
      <c r="BB151" s="107">
        <v>47</v>
      </c>
      <c r="BC151" s="116">
        <v>0.5198251095134765</v>
      </c>
      <c r="BD151" s="116">
        <v>0.5403747199900684</v>
      </c>
      <c r="BE151" s="116">
        <v>0.49825532706745435</v>
      </c>
      <c r="BF151" s="116">
        <v>0.30037297556409626</v>
      </c>
      <c r="BG151" s="116">
        <v>0.4062073127328767</v>
      </c>
      <c r="BH151" s="116">
        <v>0.5454546077339906</v>
      </c>
      <c r="BI151" s="116">
        <v>0.4438435293175278</v>
      </c>
      <c r="BJ151" s="116">
        <v>0.11705761148361482</v>
      </c>
      <c r="BK151" s="116">
        <v>0.17985621154308307</v>
      </c>
      <c r="BL151" s="116">
        <v>0.21093768000602742</v>
      </c>
      <c r="BM151" s="116">
        <v>0.20116866091266283</v>
      </c>
      <c r="BN151" s="116">
        <v>0.127894073575735</v>
      </c>
      <c r="BO151" s="116">
        <v>0.3517687804376042</v>
      </c>
      <c r="BP151" s="116">
        <v>0.44402276665544554</v>
      </c>
      <c r="BQ151" s="116">
        <v>0.8559245526964909</v>
      </c>
      <c r="BR151" s="116">
        <v>0.36929458379745483</v>
      </c>
      <c r="BS151" s="116">
        <v>0.38916258841753015</v>
      </c>
      <c r="BT151">
        <v>1211.0645185345081</v>
      </c>
    </row>
    <row r="152" spans="52:72" ht="12.75">
      <c r="AZ152">
        <v>1</v>
      </c>
      <c r="BA152" s="109">
        <v>0.14191722869873047</v>
      </c>
      <c r="BB152" s="107">
        <v>48</v>
      </c>
      <c r="BC152" s="109">
        <v>0.506179383746348</v>
      </c>
      <c r="BD152" s="109">
        <v>0.5347586160025086</v>
      </c>
      <c r="BE152" s="109">
        <v>0.48753401626308923</v>
      </c>
      <c r="BF152" s="109">
        <v>0.28888613341201563</v>
      </c>
      <c r="BG152" s="109">
        <v>0.44451345412613597</v>
      </c>
      <c r="BH152" s="109">
        <v>0.5146507077594284</v>
      </c>
      <c r="BI152" s="109">
        <v>0.4263348316261544</v>
      </c>
      <c r="BJ152" s="109">
        <v>0.13271307558519774</v>
      </c>
      <c r="BK152" s="109">
        <v>0.30215836405754093</v>
      </c>
      <c r="BL152" s="109">
        <v>0.3281251621246337</v>
      </c>
      <c r="BM152" s="109">
        <v>0.217743905717507</v>
      </c>
      <c r="BN152" s="109">
        <v>0.1003306767344474</v>
      </c>
      <c r="BO152" s="109">
        <v>0.46260155109689105</v>
      </c>
      <c r="BP152" s="109">
        <v>0.4205715735133726</v>
      </c>
      <c r="BQ152" s="109">
        <v>0.8333477123159605</v>
      </c>
      <c r="BR152" s="109">
        <v>0.43983399868011475</v>
      </c>
      <c r="BS152" s="109">
        <v>0.4039409145712852</v>
      </c>
      <c r="BT152">
        <v>1207.4472175923845</v>
      </c>
    </row>
    <row r="153" spans="52:72" ht="12.75">
      <c r="AZ153">
        <v>1</v>
      </c>
      <c r="BA153" s="109">
        <v>0.1525985598564148</v>
      </c>
      <c r="BB153" s="107">
        <v>49</v>
      </c>
      <c r="BC153" s="109">
        <v>0.5421511352295054</v>
      </c>
      <c r="BD153" s="109">
        <v>0.5641039304435251</v>
      </c>
      <c r="BE153" s="109">
        <v>0.5168114419211634</v>
      </c>
      <c r="BF153" s="109">
        <v>0.2844949403125794</v>
      </c>
      <c r="BG153" s="109">
        <v>0.4554594213786185</v>
      </c>
      <c r="BH153" s="109">
        <v>0.5262277832487601</v>
      </c>
      <c r="BI153" s="109">
        <v>0.45431849532295</v>
      </c>
      <c r="BJ153" s="109">
        <v>0.13243834099557716</v>
      </c>
      <c r="BK153" s="109">
        <v>0.30935260832309686</v>
      </c>
      <c r="BL153" s="109">
        <v>0.3281251621246337</v>
      </c>
      <c r="BM153" s="109">
        <v>0.24862871438264844</v>
      </c>
      <c r="BN153" s="109">
        <v>0.13450928881764423</v>
      </c>
      <c r="BO153" s="109">
        <v>0.6242605923395639</v>
      </c>
      <c r="BP153" s="109">
        <v>0.4382577420288061</v>
      </c>
      <c r="BQ153" s="109">
        <v>0.8245490313594124</v>
      </c>
      <c r="BR153" s="109">
        <v>0.45643150806427</v>
      </c>
      <c r="BS153" s="109">
        <v>0.4334975668787956</v>
      </c>
      <c r="BT153">
        <v>1214.5802769968773</v>
      </c>
    </row>
    <row r="154" spans="52:72" ht="12.75">
      <c r="AZ154">
        <v>1</v>
      </c>
      <c r="BA154" s="109">
        <v>0.12055456638336182</v>
      </c>
      <c r="BB154" s="107">
        <v>50</v>
      </c>
      <c r="BC154" s="109">
        <v>0.5816906371153889</v>
      </c>
      <c r="BD154" s="109">
        <v>0.6156065708113596</v>
      </c>
      <c r="BE154" s="109">
        <v>0.5505296472023473</v>
      </c>
      <c r="BF154" s="109">
        <v>0.31485620894469335</v>
      </c>
      <c r="BG154" s="109">
        <v>0.3880457360361471</v>
      </c>
      <c r="BH154" s="109">
        <v>0.5351240315230101</v>
      </c>
      <c r="BI154" s="109">
        <v>0.4823777905432509</v>
      </c>
      <c r="BJ154" s="109">
        <v>0.16399608957872247</v>
      </c>
      <c r="BK154" s="109">
        <v>0.33812958538532234</v>
      </c>
      <c r="BL154" s="109">
        <v>0.33593766093254107</v>
      </c>
      <c r="BM154" s="109">
        <v>0.2595993800088763</v>
      </c>
      <c r="BN154" s="109">
        <v>0.18412340313196185</v>
      </c>
      <c r="BO154" s="109">
        <v>0.7083076933957582</v>
      </c>
      <c r="BP154" s="109">
        <v>0.4904978458378635</v>
      </c>
      <c r="BQ154" s="109">
        <v>0.8261075336584759</v>
      </c>
      <c r="BR154" s="109">
        <v>0.48132777214050293</v>
      </c>
      <c r="BS154" s="109">
        <v>0.438423675596714</v>
      </c>
      <c r="BT154">
        <v>1224.5855657521006</v>
      </c>
    </row>
    <row r="155" spans="52:72" ht="12.75">
      <c r="AZ155">
        <v>1</v>
      </c>
      <c r="BA155" s="109">
        <v>0.21668654680252075</v>
      </c>
      <c r="BB155" s="107">
        <v>51</v>
      </c>
      <c r="BC155" s="109">
        <v>0.5006254630163305</v>
      </c>
      <c r="BD155" s="109">
        <v>0.5291060776053929</v>
      </c>
      <c r="BE155" s="109">
        <v>0.48112660566403065</v>
      </c>
      <c r="BF155" s="109">
        <v>0.28929970838536967</v>
      </c>
      <c r="BG155" s="109">
        <v>0.4133707382823921</v>
      </c>
      <c r="BH155" s="109">
        <v>0.48558849170803997</v>
      </c>
      <c r="BI155" s="109">
        <v>0.4138934460096064</v>
      </c>
      <c r="BJ155" s="109">
        <v>0.17146534441097172</v>
      </c>
      <c r="BK155" s="109">
        <v>0.49640295922756206</v>
      </c>
      <c r="BL155" s="109">
        <v>0.4609376418590543</v>
      </c>
      <c r="BM155" s="109">
        <v>0.2845218703988939</v>
      </c>
      <c r="BN155" s="109">
        <v>0.2789414882659913</v>
      </c>
      <c r="BO155" s="109">
        <v>0.671766779925675</v>
      </c>
      <c r="BP155" s="109">
        <v>0.47560727971676836</v>
      </c>
      <c r="BQ155" s="109">
        <v>0.804566552985642</v>
      </c>
      <c r="BR155" s="109">
        <v>0.5850622057914734</v>
      </c>
      <c r="BS155" s="109">
        <v>0.438423675596714</v>
      </c>
      <c r="BT155">
        <v>1203.7999530299185</v>
      </c>
    </row>
    <row r="156" spans="52:72" ht="12.75">
      <c r="AZ156">
        <v>0</v>
      </c>
      <c r="BA156" s="109">
        <v>0.928290605545044</v>
      </c>
      <c r="BB156" s="107">
        <v>52</v>
      </c>
      <c r="BC156" s="116">
        <v>0.4622629509540275</v>
      </c>
      <c r="BD156" s="116">
        <v>0.45379615304933374</v>
      </c>
      <c r="BE156" s="116">
        <v>0.45203949913266106</v>
      </c>
      <c r="BF156" s="116">
        <v>0.27579364724573696</v>
      </c>
      <c r="BG156" s="116">
        <v>0.40347793690540135</v>
      </c>
      <c r="BH156" s="116">
        <v>0.42785679225460616</v>
      </c>
      <c r="BI156" s="116">
        <v>0.39774611574132024</v>
      </c>
      <c r="BJ156" s="116">
        <v>0.16498924777435597</v>
      </c>
      <c r="BK156" s="116">
        <v>0.4820144706964493</v>
      </c>
      <c r="BL156" s="116">
        <v>0.4609376418590543</v>
      </c>
      <c r="BM156" s="116">
        <v>0.26854285742156203</v>
      </c>
      <c r="BN156" s="116">
        <v>0.3164277079701425</v>
      </c>
      <c r="BO156" s="116">
        <v>0.508232691809537</v>
      </c>
      <c r="BP156" s="116">
        <v>0.44939669664663</v>
      </c>
      <c r="BQ156" s="116">
        <v>0.7694500606023508</v>
      </c>
      <c r="BR156" s="116">
        <v>0.5684646964073181</v>
      </c>
      <c r="BS156" s="116">
        <v>0.4507389473915101</v>
      </c>
      <c r="BT156">
        <v>1189.0359098301037</v>
      </c>
    </row>
    <row r="157" spans="52:72" ht="12.75">
      <c r="AZ157">
        <v>1</v>
      </c>
      <c r="BA157" s="109">
        <v>0.7934784293174744</v>
      </c>
      <c r="BB157" s="107">
        <v>53</v>
      </c>
      <c r="BC157" s="109">
        <v>0.3952113119419671</v>
      </c>
      <c r="BD157" s="109">
        <v>0.3565683286864081</v>
      </c>
      <c r="BE157" s="109">
        <v>0.3987184238008923</v>
      </c>
      <c r="BF157" s="109">
        <v>0.2824513933854178</v>
      </c>
      <c r="BG157" s="109">
        <v>0.36690651467943125</v>
      </c>
      <c r="BH157" s="109">
        <v>0.39928976084804146</v>
      </c>
      <c r="BI157" s="109">
        <v>0.37014060966204854</v>
      </c>
      <c r="BJ157" s="109">
        <v>0.14754874342470425</v>
      </c>
      <c r="BK157" s="109">
        <v>0.5395684248208998</v>
      </c>
      <c r="BL157" s="109">
        <v>0.4843751382827759</v>
      </c>
      <c r="BM157" s="109">
        <v>0.17815411237068468</v>
      </c>
      <c r="BN157" s="109">
        <v>0.3472987124323845</v>
      </c>
      <c r="BO157" s="109">
        <v>0.27481685675060336</v>
      </c>
      <c r="BP157" s="109">
        <v>0.4256051063218448</v>
      </c>
      <c r="BQ157" s="109">
        <v>0.6836325241189782</v>
      </c>
      <c r="BR157" s="109">
        <v>0.6182572245597839</v>
      </c>
      <c r="BS157" s="109">
        <v>0.45812811046838764</v>
      </c>
      <c r="BT157">
        <v>1172.39135370687</v>
      </c>
    </row>
    <row r="158" spans="52:72" ht="12.75">
      <c r="AZ158">
        <v>0</v>
      </c>
      <c r="BA158" s="109">
        <v>0.9323357343673706</v>
      </c>
      <c r="BB158" s="107">
        <v>54</v>
      </c>
      <c r="BC158" s="116">
        <v>0.4007284517399974</v>
      </c>
      <c r="BD158" s="116">
        <v>0.33649296902003645</v>
      </c>
      <c r="BE158" s="116">
        <v>0.4009388136124472</v>
      </c>
      <c r="BF158" s="116">
        <v>0.29458698059374</v>
      </c>
      <c r="BG158" s="116">
        <v>0.3501839484131781</v>
      </c>
      <c r="BH158" s="116">
        <v>0.38861767798545754</v>
      </c>
      <c r="BI158" s="116">
        <v>0.35607314629014564</v>
      </c>
      <c r="BJ158" s="116">
        <v>0.1420437674497952</v>
      </c>
      <c r="BK158" s="116">
        <v>0.43884900510311153</v>
      </c>
      <c r="BL158" s="116">
        <v>0.3984376513957981</v>
      </c>
      <c r="BM158" s="116">
        <v>0.1905557343829425</v>
      </c>
      <c r="BN158" s="116">
        <v>0.42116861596703536</v>
      </c>
      <c r="BO158" s="116">
        <v>0.18910971419576447</v>
      </c>
      <c r="BP158" s="116">
        <v>0.4236279056647066</v>
      </c>
      <c r="BQ158" s="116">
        <v>0.6210209784755376</v>
      </c>
      <c r="BR158" s="116">
        <v>0.547717809677124</v>
      </c>
      <c r="BS158" s="116">
        <v>0.4482758930325508</v>
      </c>
      <c r="BT158">
        <v>1170.4300411019865</v>
      </c>
    </row>
    <row r="159" spans="52:72" ht="12.75">
      <c r="AZ159">
        <v>1</v>
      </c>
      <c r="BA159" s="109">
        <v>0.5157638192176819</v>
      </c>
      <c r="BB159" s="107">
        <v>55</v>
      </c>
      <c r="BC159" s="109">
        <v>0.4311830634251237</v>
      </c>
      <c r="BD159" s="109">
        <v>0.3661818078940273</v>
      </c>
      <c r="BE159" s="109">
        <v>0.42184219769551445</v>
      </c>
      <c r="BF159" s="109">
        <v>0.3055953732668424</v>
      </c>
      <c r="BG159" s="109">
        <v>0.37791573513764876</v>
      </c>
      <c r="BH159" s="109">
        <v>0.41344521155697267</v>
      </c>
      <c r="BI159" s="109">
        <v>0.3530478853499517</v>
      </c>
      <c r="BJ159" s="109">
        <v>0.16424584829655942</v>
      </c>
      <c r="BK159" s="109">
        <v>0.4676259821653366</v>
      </c>
      <c r="BL159" s="109">
        <v>0.43750014543533355</v>
      </c>
      <c r="BM159" s="109">
        <v>0.17720014144666485</v>
      </c>
      <c r="BN159" s="109">
        <v>0.2590958425402641</v>
      </c>
      <c r="BO159" s="109">
        <v>0.17270930420917302</v>
      </c>
      <c r="BP159" s="109">
        <v>0.3885416471172068</v>
      </c>
      <c r="BQ159" s="109">
        <v>0.552350737471772</v>
      </c>
      <c r="BR159" s="109">
        <v>0.5601659417152407</v>
      </c>
      <c r="BS159" s="109">
        <v>0.44334978431463246</v>
      </c>
      <c r="BT159">
        <v>1177.1273720998981</v>
      </c>
    </row>
    <row r="160" spans="52:72" ht="12.75">
      <c r="AZ160">
        <v>1</v>
      </c>
      <c r="BA160" s="109">
        <v>0.765479564666748</v>
      </c>
      <c r="BB160" s="107">
        <v>56</v>
      </c>
      <c r="BC160" s="109">
        <v>0.2892822278197853</v>
      </c>
      <c r="BD160" s="109">
        <v>0.17160644610819897</v>
      </c>
      <c r="BE160" s="109">
        <v>0.29883260213537133</v>
      </c>
      <c r="BF160" s="109">
        <v>0.26974004493968096</v>
      </c>
      <c r="BG160" s="109">
        <v>0.3734927547266125</v>
      </c>
      <c r="BH160" s="109">
        <v>0.25771817842614864</v>
      </c>
      <c r="BI160" s="109">
        <v>0.2397140473779289</v>
      </c>
      <c r="BJ160" s="109">
        <v>0.09019091928901624</v>
      </c>
      <c r="BK160" s="109">
        <v>0.30935260832309686</v>
      </c>
      <c r="BL160" s="109">
        <v>0.3203126633167268</v>
      </c>
      <c r="BM160" s="109">
        <v>0.099690003870055</v>
      </c>
      <c r="BN160" s="109">
        <v>0.8235942098498343</v>
      </c>
      <c r="BO160" s="109">
        <v>0.028680703702066157</v>
      </c>
      <c r="BP160" s="109">
        <v>0.26720453646076014</v>
      </c>
      <c r="BQ160" s="109">
        <v>0.41492165599878567</v>
      </c>
      <c r="BR160" s="109">
        <v>0.46058088541030884</v>
      </c>
      <c r="BS160" s="109">
        <v>0.44581283867359167</v>
      </c>
      <c r="BT160">
        <v>1137.1911572174722</v>
      </c>
    </row>
    <row r="161" spans="52:72" ht="12.75">
      <c r="AZ161">
        <v>1</v>
      </c>
      <c r="BA161" s="109">
        <v>0.7507531046867371</v>
      </c>
      <c r="BB161" s="107">
        <v>57</v>
      </c>
      <c r="BC161" s="109">
        <v>0.32422411320731026</v>
      </c>
      <c r="BD161" s="109">
        <v>0.20814495397906274</v>
      </c>
      <c r="BE161" s="109">
        <v>0.3275390704133314</v>
      </c>
      <c r="BF161" s="109">
        <v>0.2335684533976019</v>
      </c>
      <c r="BG161" s="109">
        <v>0.3821584439123398</v>
      </c>
      <c r="BH161" s="109">
        <v>0.2987672779487913</v>
      </c>
      <c r="BI161" s="109">
        <v>0.2728028389113022</v>
      </c>
      <c r="BJ161" s="109">
        <v>0.04248112750647137</v>
      </c>
      <c r="BK161" s="109">
        <v>0.30215836405754093</v>
      </c>
      <c r="BL161" s="109">
        <v>0.2812501692771914</v>
      </c>
      <c r="BM161" s="109">
        <v>0.12353927697055034</v>
      </c>
      <c r="BN161" s="109">
        <v>0.5633957436680794</v>
      </c>
      <c r="BO161" s="109">
        <v>0.020885508833448585</v>
      </c>
      <c r="BP161" s="109">
        <v>0.13947592551155202</v>
      </c>
      <c r="BQ161" s="109">
        <v>0.26958648605622165</v>
      </c>
      <c r="BR161" s="109">
        <v>0.46473026275634766</v>
      </c>
      <c r="BS161" s="109">
        <v>0.48029559969902036</v>
      </c>
      <c r="BT161">
        <v>1148.0813207835015</v>
      </c>
    </row>
    <row r="162" spans="52:72" ht="12.75">
      <c r="AZ162">
        <v>1</v>
      </c>
      <c r="BA162" s="109">
        <v>0.06051170825958252</v>
      </c>
      <c r="BB162" s="107">
        <v>58</v>
      </c>
      <c r="BC162" s="109">
        <v>0.3416214940370992</v>
      </c>
      <c r="BD162" s="109">
        <v>0.22625806044496155</v>
      </c>
      <c r="BE162" s="109">
        <v>0.3358496722794371</v>
      </c>
      <c r="BF162" s="109">
        <v>0.21807966517983002</v>
      </c>
      <c r="BG162" s="109">
        <v>0.4162234578610513</v>
      </c>
      <c r="BH162" s="109">
        <v>0.2807698774093299</v>
      </c>
      <c r="BI162" s="109">
        <v>0.23441984073258926</v>
      </c>
      <c r="BJ162" s="109">
        <v>0.03703785662655723</v>
      </c>
      <c r="BK162" s="109">
        <v>0.25899289846420315</v>
      </c>
      <c r="BL162" s="109">
        <v>0.23437517642974814</v>
      </c>
      <c r="BM162" s="109">
        <v>0.06534705060534185</v>
      </c>
      <c r="BN162" s="109">
        <v>0.5556779925525188</v>
      </c>
      <c r="BO162" s="109">
        <v>0.13727341836318868</v>
      </c>
      <c r="BP162" s="109">
        <v>0.03657458142182968</v>
      </c>
      <c r="BQ162" s="109">
        <v>0.16835829787070772</v>
      </c>
      <c r="BR162" s="109">
        <v>0.45643150806427</v>
      </c>
      <c r="BS162" s="109">
        <v>0.4753694909811019</v>
      </c>
      <c r="BT162">
        <v>1149.9842618575717</v>
      </c>
    </row>
    <row r="163" spans="52:72" ht="12.75">
      <c r="AZ163">
        <v>1</v>
      </c>
      <c r="BA163" s="109">
        <v>0.13123589754104614</v>
      </c>
      <c r="BB163" s="107">
        <v>59</v>
      </c>
      <c r="BC163" s="109">
        <v>0.39495384541805834</v>
      </c>
      <c r="BD163" s="109">
        <v>0.3058360158349389</v>
      </c>
      <c r="BE163" s="109">
        <v>0.3914228572772118</v>
      </c>
      <c r="BF163" s="109">
        <v>0.26925754080410136</v>
      </c>
      <c r="BG163" s="109">
        <v>0.4359885033231694</v>
      </c>
      <c r="BH163" s="109">
        <v>0.358804147300543</v>
      </c>
      <c r="BI163" s="109">
        <v>0.2992360563762486</v>
      </c>
      <c r="BJ163" s="109">
        <v>0.06396331557829393</v>
      </c>
      <c r="BK163" s="109">
        <v>0.30935260832309686</v>
      </c>
      <c r="BL163" s="109">
        <v>0.3203126633167268</v>
      </c>
      <c r="BM163" s="109">
        <v>0.09110426555387674</v>
      </c>
      <c r="BN163" s="109">
        <v>0.41675847247242936</v>
      </c>
      <c r="BO163" s="109">
        <v>0.2705017488791186</v>
      </c>
      <c r="BP163" s="109">
        <v>0.05071192824497156</v>
      </c>
      <c r="BQ163" s="109">
        <v>0.12747152966352743</v>
      </c>
      <c r="BR163" s="109">
        <v>0.4771783947944641</v>
      </c>
      <c r="BS163" s="109">
        <v>0.4655172735452652</v>
      </c>
      <c r="BT163">
        <v>1168.0029068276901</v>
      </c>
    </row>
    <row r="164" spans="52:72" ht="12.75">
      <c r="AZ164">
        <v>1</v>
      </c>
      <c r="BA164" s="109">
        <v>0.18464255332946777</v>
      </c>
      <c r="BB164" s="107">
        <v>60</v>
      </c>
      <c r="BC164" s="109">
        <v>0.33132283308077604</v>
      </c>
      <c r="BD164" s="109">
        <v>0.19898950734874266</v>
      </c>
      <c r="BE164" s="109">
        <v>0.33489807664591353</v>
      </c>
      <c r="BF164" s="109">
        <v>0.25492027506115833</v>
      </c>
      <c r="BG164" s="109">
        <v>0.4095565699765573</v>
      </c>
      <c r="BH164" s="109">
        <v>0.37490618592361</v>
      </c>
      <c r="BI164" s="109">
        <v>0.24440320183523</v>
      </c>
      <c r="BJ164" s="109">
        <v>0.04294538488786204</v>
      </c>
      <c r="BK164" s="109">
        <v>0.20143894433975218</v>
      </c>
      <c r="BL164" s="109">
        <v>0.2031251811981205</v>
      </c>
      <c r="BM164" s="109">
        <v>0.01144769339822227</v>
      </c>
      <c r="BN164" s="109">
        <v>0.6670341157913209</v>
      </c>
      <c r="BO164" s="109">
        <v>0.3249731105845468</v>
      </c>
      <c r="BP164" s="109">
        <v>0.04448700529696359</v>
      </c>
      <c r="BQ164" s="109">
        <v>0.08861783642403284</v>
      </c>
      <c r="BR164" s="109">
        <v>0.4232364892959595</v>
      </c>
      <c r="BS164" s="109">
        <v>0.4556650561094283</v>
      </c>
      <c r="BT164">
        <v>1152.0762135784048</v>
      </c>
    </row>
    <row r="165" spans="52:72" ht="12.75">
      <c r="AZ165">
        <v>1</v>
      </c>
      <c r="BA165" s="109">
        <v>0.02442258596420288</v>
      </c>
      <c r="BB165" s="107">
        <v>61</v>
      </c>
      <c r="BC165" s="109">
        <v>0.4609020564705135</v>
      </c>
      <c r="BD165" s="109">
        <v>0.3716834037372605</v>
      </c>
      <c r="BE165" s="109">
        <v>0.45197605942375985</v>
      </c>
      <c r="BF165" s="109">
        <v>0.2893767468607986</v>
      </c>
      <c r="BG165" s="109">
        <v>0.38593307896459006</v>
      </c>
      <c r="BH165" s="109">
        <v>0.49381880201166517</v>
      </c>
      <c r="BI165" s="109">
        <v>0.3479805732751262</v>
      </c>
      <c r="BJ165" s="109">
        <v>0.041208827214431976</v>
      </c>
      <c r="BK165" s="109">
        <v>0.20143894433975218</v>
      </c>
      <c r="BL165" s="109">
        <v>0.17187518596649198</v>
      </c>
      <c r="BM165" s="109">
        <v>0.03219656099565327</v>
      </c>
      <c r="BN165" s="109">
        <v>0.3164277079701425</v>
      </c>
      <c r="BO165" s="109">
        <v>0.4563163939770323</v>
      </c>
      <c r="BP165" s="109">
        <v>0.12396250497099276</v>
      </c>
      <c r="BQ165" s="109">
        <v>0.07651269882093292</v>
      </c>
      <c r="BR165" s="109">
        <v>0.44398337602615356</v>
      </c>
      <c r="BS165" s="109">
        <v>0.4729064366221428</v>
      </c>
      <c r="BT165">
        <v>1191.3658932639712</v>
      </c>
    </row>
    <row r="166" spans="52:72" ht="12.75">
      <c r="AZ166">
        <v>1</v>
      </c>
      <c r="BA166" s="109">
        <v>0.8166669607162476</v>
      </c>
      <c r="BB166" s="107">
        <v>62</v>
      </c>
      <c r="BC166" s="109">
        <v>0.4958439418580385</v>
      </c>
      <c r="BD166" s="109">
        <v>0.40845092789677384</v>
      </c>
      <c r="BE166" s="109">
        <v>0.48708993830077807</v>
      </c>
      <c r="BF166" s="109">
        <v>0.32344802628329483</v>
      </c>
      <c r="BG166" s="109">
        <v>0.38551560780673766</v>
      </c>
      <c r="BH166" s="109">
        <v>0.5438666018040386</v>
      </c>
      <c r="BI166" s="109">
        <v>0.37630457882769397</v>
      </c>
      <c r="BJ166" s="109">
        <v>0.06398682228114927</v>
      </c>
      <c r="BK166" s="109">
        <v>0.16546772301197077</v>
      </c>
      <c r="BL166" s="109">
        <v>0.1640626871585842</v>
      </c>
      <c r="BM166" s="109">
        <v>0.10052472842857241</v>
      </c>
      <c r="BN166" s="109">
        <v>0.20727665647864346</v>
      </c>
      <c r="BO166" s="109">
        <v>0.609800230851394</v>
      </c>
      <c r="BP166" s="109">
        <v>0.25332791939458843</v>
      </c>
      <c r="BQ166" s="109">
        <v>0.08947885356958823</v>
      </c>
      <c r="BR166" s="109">
        <v>0.41908711194992065</v>
      </c>
      <c r="BS166" s="109">
        <v>0.487684762775898</v>
      </c>
      <c r="BT166">
        <v>1202.4923140614624</v>
      </c>
    </row>
    <row r="167" spans="52:72" ht="12.75">
      <c r="AZ167">
        <v>1</v>
      </c>
      <c r="BA167" s="109">
        <v>0.10910803079605103</v>
      </c>
      <c r="BB167" s="107">
        <v>63</v>
      </c>
      <c r="BC167" s="109">
        <v>0.48569240462966246</v>
      </c>
      <c r="BD167" s="109">
        <v>0.36598922601493467</v>
      </c>
      <c r="BE167" s="109">
        <v>0.48823185306100614</v>
      </c>
      <c r="BF167" s="109">
        <v>0.35007901084201887</v>
      </c>
      <c r="BG167" s="109">
        <v>0.4019092574031675</v>
      </c>
      <c r="BH167" s="109">
        <v>0.5365242087945803</v>
      </c>
      <c r="BI167" s="109">
        <v>0.38916193782351893</v>
      </c>
      <c r="BJ167" s="109">
        <v>0.07981270997843226</v>
      </c>
      <c r="BK167" s="109">
        <v>0.10071952462196343</v>
      </c>
      <c r="BL167" s="109">
        <v>0.04687520503997833</v>
      </c>
      <c r="BM167" s="109">
        <v>0.12067736419849107</v>
      </c>
      <c r="BN167" s="109">
        <v>0.20727665647864346</v>
      </c>
      <c r="BO167" s="109">
        <v>0.7650241112243368</v>
      </c>
      <c r="BP167" s="109">
        <v>0.40850557975961527</v>
      </c>
      <c r="BQ167" s="109">
        <v>0.10851407170114363</v>
      </c>
      <c r="BR167" s="109">
        <v>0.3858920931816101</v>
      </c>
      <c r="BS167" s="109">
        <v>0.49753698021173476</v>
      </c>
      <c r="BT167">
        <v>1201.2005887085697</v>
      </c>
    </row>
    <row r="168" spans="52:72" ht="12.75">
      <c r="AZ168">
        <v>0</v>
      </c>
      <c r="BA168" s="109">
        <v>0.9662055969238281</v>
      </c>
      <c r="BB168" s="107">
        <v>64</v>
      </c>
      <c r="BC168" s="116">
        <v>0.4933796194149176</v>
      </c>
      <c r="BD168" s="116">
        <v>0.3928778202686223</v>
      </c>
      <c r="BE168" s="116">
        <v>0.49841392633970827</v>
      </c>
      <c r="BF168" s="116">
        <v>0.38077681597205815</v>
      </c>
      <c r="BG168" s="116">
        <v>0.4203017083008307</v>
      </c>
      <c r="BH168" s="116">
        <v>0.5221297034295276</v>
      </c>
      <c r="BI168" s="116">
        <v>0.41196484216023244</v>
      </c>
      <c r="BJ168" s="116">
        <v>0.08042682259052514</v>
      </c>
      <c r="BK168" s="116">
        <v>0.15107923448085758</v>
      </c>
      <c r="BL168" s="116">
        <v>0.06250020265579215</v>
      </c>
      <c r="BM168" s="116">
        <v>0.12532797245308758</v>
      </c>
      <c r="BN168" s="116">
        <v>0.18632847487926485</v>
      </c>
      <c r="BO168" s="116">
        <v>0.7391284638705369</v>
      </c>
      <c r="BP168" s="116">
        <v>0.5218071441557036</v>
      </c>
      <c r="BQ168" s="116">
        <v>0.12552092760251463</v>
      </c>
      <c r="BR168" s="116">
        <v>0.4315352439880371</v>
      </c>
      <c r="BS168" s="116">
        <v>0.500000034570694</v>
      </c>
      <c r="BT168">
        <v>1207.6782405083404</v>
      </c>
    </row>
    <row r="169" spans="52:72" ht="12.75">
      <c r="AZ169">
        <v>1</v>
      </c>
      <c r="BA169" s="109">
        <v>0.6604921221733093</v>
      </c>
      <c r="BB169" s="107">
        <v>65</v>
      </c>
      <c r="BC169" s="109">
        <v>0.5627116762101654</v>
      </c>
      <c r="BD169" s="109">
        <v>0.45036090871959455</v>
      </c>
      <c r="BE169" s="109">
        <v>0.5618853550957286</v>
      </c>
      <c r="BF169" s="109">
        <v>0.38826576671504864</v>
      </c>
      <c r="BG169" s="109">
        <v>0.4167073448849261</v>
      </c>
      <c r="BH169" s="109">
        <v>0.568420930054272</v>
      </c>
      <c r="BI169" s="109">
        <v>0.4795037926500667</v>
      </c>
      <c r="BJ169" s="109">
        <v>0.11124998670944497</v>
      </c>
      <c r="BK169" s="109">
        <v>0.1726619672775267</v>
      </c>
      <c r="BL169" s="109">
        <v>0.10937519550323493</v>
      </c>
      <c r="BM169" s="109">
        <v>0.17743863417766992</v>
      </c>
      <c r="BN169" s="109">
        <v>0.13340675294399262</v>
      </c>
      <c r="BO169" s="109">
        <v>0.7664691473481535</v>
      </c>
      <c r="BP169" s="109">
        <v>0.6503396718555994</v>
      </c>
      <c r="BQ169" s="109">
        <v>0.17167276617106575</v>
      </c>
      <c r="BR169" s="109">
        <v>0.44398337602615356</v>
      </c>
      <c r="BS169" s="109">
        <v>0.49261087149381644</v>
      </c>
      <c r="BT169">
        <v>1222.3595393893509</v>
      </c>
    </row>
    <row r="170" spans="52:72" ht="12.75">
      <c r="AZ170">
        <v>1</v>
      </c>
      <c r="BA170" s="109">
        <v>0.3120533227920532</v>
      </c>
      <c r="BB170" s="107">
        <v>66</v>
      </c>
      <c r="BC170" s="109">
        <v>0.469324889895506</v>
      </c>
      <c r="BD170" s="109">
        <v>0.28107623208255994</v>
      </c>
      <c r="BE170" s="109">
        <v>0.48823185306100614</v>
      </c>
      <c r="BF170" s="109">
        <v>0.3728215797198935</v>
      </c>
      <c r="BG170" s="109">
        <v>0.46703475802816685</v>
      </c>
      <c r="BH170" s="109">
        <v>0.5055154048290569</v>
      </c>
      <c r="BI170" s="109">
        <v>0.4273936729552221</v>
      </c>
      <c r="BJ170" s="109">
        <v>0.1146290752448842</v>
      </c>
      <c r="BK170" s="109">
        <v>0.05035981476306928</v>
      </c>
      <c r="BL170" s="109">
        <v>2.1219253509840996E-07</v>
      </c>
      <c r="BM170" s="109">
        <v>0.17374199684709302</v>
      </c>
      <c r="BN170" s="109">
        <v>0.21058426409959785</v>
      </c>
      <c r="BO170" s="109">
        <v>0.6613865204341745</v>
      </c>
      <c r="BP170" s="109">
        <v>0.6676057757625526</v>
      </c>
      <c r="BQ170" s="109">
        <v>0.20603522055058865</v>
      </c>
      <c r="BR170" s="109">
        <v>0.36929458379745483</v>
      </c>
      <c r="BS170" s="109">
        <v>0.5147783607244492</v>
      </c>
      <c r="BT170">
        <v>1192.29743937093</v>
      </c>
    </row>
    <row r="171" spans="52:72" ht="12.75">
      <c r="AZ171">
        <v>1</v>
      </c>
      <c r="BA171" s="109">
        <v>0.35736972093582153</v>
      </c>
      <c r="BB171" s="107">
        <v>67</v>
      </c>
      <c r="BC171" s="109">
        <v>0.47988101737573796</v>
      </c>
      <c r="BD171" s="109">
        <v>0.28399618976283847</v>
      </c>
      <c r="BE171" s="109">
        <v>0.5111653078289238</v>
      </c>
      <c r="BF171" s="109">
        <v>0.3933340874669373</v>
      </c>
      <c r="BG171" s="109">
        <v>0.46241253001906424</v>
      </c>
      <c r="BH171" s="109">
        <v>0.5125162911869117</v>
      </c>
      <c r="BI171" s="109">
        <v>0.4751549800485373</v>
      </c>
      <c r="BJ171" s="109">
        <v>0.12830703796877052</v>
      </c>
      <c r="BK171" s="109">
        <v>0.15107923448085758</v>
      </c>
      <c r="BL171" s="109">
        <v>0.06250020265579215</v>
      </c>
      <c r="BM171" s="109">
        <v>0.18304321335628626</v>
      </c>
      <c r="BN171" s="109">
        <v>0.12458646595478062</v>
      </c>
      <c r="BO171" s="109">
        <v>0.5968799078619716</v>
      </c>
      <c r="BP171" s="109">
        <v>0.6876131633644476</v>
      </c>
      <c r="BQ171" s="109">
        <v>0.24780609831719802</v>
      </c>
      <c r="BR171" s="109">
        <v>0.4273858666419983</v>
      </c>
      <c r="BS171" s="109">
        <v>0.5369458499550819</v>
      </c>
      <c r="BT171">
        <v>1195.9300057161704</v>
      </c>
    </row>
    <row r="172" spans="52:72" ht="12.75">
      <c r="AZ172">
        <v>1</v>
      </c>
      <c r="BA172" s="109">
        <v>0.7525789737701416</v>
      </c>
      <c r="BB172" s="107">
        <v>68</v>
      </c>
      <c r="BC172" s="109">
        <v>0.5439534008968616</v>
      </c>
      <c r="BD172" s="109">
        <v>0.3598318107996601</v>
      </c>
      <c r="BE172" s="109">
        <v>0.5743829777493374</v>
      </c>
      <c r="BF172" s="109">
        <v>0.3855896933580516</v>
      </c>
      <c r="BG172" s="109">
        <v>0.42499984015681536</v>
      </c>
      <c r="BH172" s="109">
        <v>0.6073014623392377</v>
      </c>
      <c r="BI172" s="109">
        <v>0.5473830849956722</v>
      </c>
      <c r="BJ172" s="109">
        <v>0.11888378846168046</v>
      </c>
      <c r="BK172" s="109">
        <v>0.19424470007419625</v>
      </c>
      <c r="BL172" s="109">
        <v>0.10937519550323493</v>
      </c>
      <c r="BM172" s="109">
        <v>0.1686144031304866</v>
      </c>
      <c r="BN172" s="109">
        <v>0.130099145323038</v>
      </c>
      <c r="BO172" s="109">
        <v>0.49240229607248603</v>
      </c>
      <c r="BP172" s="109">
        <v>0.7586656433892403</v>
      </c>
      <c r="BQ172" s="109">
        <v>0.2790086621871469</v>
      </c>
      <c r="BR172" s="109">
        <v>0.45643150806427</v>
      </c>
      <c r="BS172" s="109">
        <v>0.5394089043140412</v>
      </c>
      <c r="BT172">
        <v>1213.4510909149608</v>
      </c>
    </row>
    <row r="173" spans="52:72" ht="12.75">
      <c r="AZ173">
        <v>1</v>
      </c>
      <c r="BA173" s="109">
        <v>0.3013719916343689</v>
      </c>
      <c r="BB173" s="107">
        <v>69</v>
      </c>
      <c r="BC173" s="109">
        <v>0.6030235776677735</v>
      </c>
      <c r="BD173" s="109">
        <v>0.45960483891598436</v>
      </c>
      <c r="BE173" s="109">
        <v>0.6185370151448297</v>
      </c>
      <c r="BF173" s="109">
        <v>0.4321898616792168</v>
      </c>
      <c r="BG173" s="109">
        <v>0.5103632039568038</v>
      </c>
      <c r="BH173" s="109">
        <v>0.6822621723660269</v>
      </c>
      <c r="BI173" s="109">
        <v>0.5534336068760606</v>
      </c>
      <c r="BJ173" s="109">
        <v>0.14719320454401896</v>
      </c>
      <c r="BK173" s="109">
        <v>0.24460440993308996</v>
      </c>
      <c r="BL173" s="109">
        <v>0.14843768954277037</v>
      </c>
      <c r="BM173" s="109">
        <v>0.14381115910597142</v>
      </c>
      <c r="BN173" s="109">
        <v>0.00661512747406956</v>
      </c>
      <c r="BO173" s="109">
        <v>0.5448636075295502</v>
      </c>
      <c r="BP173" s="109">
        <v>0.7557143273900371</v>
      </c>
      <c r="BQ173" s="109">
        <v>0.3245883744203226</v>
      </c>
      <c r="BR173" s="109">
        <v>0.48962652683258057</v>
      </c>
      <c r="BS173" s="109">
        <v>0.5591133391857147</v>
      </c>
      <c r="BT173">
        <v>1233.388306981767</v>
      </c>
    </row>
    <row r="174" spans="52:72" ht="12.75">
      <c r="AZ174">
        <v>1</v>
      </c>
      <c r="BA174" s="109">
        <v>0.3894137144088745</v>
      </c>
      <c r="BB174" s="107">
        <v>70</v>
      </c>
      <c r="BC174" s="109">
        <v>0.6242093944922091</v>
      </c>
      <c r="BD174" s="109">
        <v>0.46499192661489364</v>
      </c>
      <c r="BE174" s="109">
        <v>0.6447376149211776</v>
      </c>
      <c r="BF174" s="109">
        <v>0.4824676035379525</v>
      </c>
      <c r="BG174" s="109">
        <v>0.5549835966125829</v>
      </c>
      <c r="BH174" s="109">
        <v>0.7214671359700149</v>
      </c>
      <c r="BI174" s="109">
        <v>0.6065269363764672</v>
      </c>
      <c r="BJ174" s="109">
        <v>0.1378448826522798</v>
      </c>
      <c r="BK174" s="109">
        <v>0.27338138699531545</v>
      </c>
      <c r="BL174" s="109">
        <v>0.17187518596649198</v>
      </c>
      <c r="BM174" s="109">
        <v>0.1806582860462369</v>
      </c>
      <c r="BN174" s="109">
        <v>0.027563309073448172</v>
      </c>
      <c r="BO174" s="109">
        <v>0.6215955257167373</v>
      </c>
      <c r="BP174" s="109">
        <v>0.7584700960715085</v>
      </c>
      <c r="BQ174" s="109">
        <v>0.3516776609796739</v>
      </c>
      <c r="BR174" s="109">
        <v>0.5145227909088135</v>
      </c>
      <c r="BS174" s="109">
        <v>0.5862069371342659</v>
      </c>
      <c r="BT174">
        <v>1239.5186789632905</v>
      </c>
    </row>
    <row r="175" spans="52:72" ht="12.75">
      <c r="AZ175">
        <v>1</v>
      </c>
      <c r="BA175" s="109">
        <v>0.6564469933509827</v>
      </c>
      <c r="BB175" s="107">
        <v>71</v>
      </c>
      <c r="BC175" s="109">
        <v>0.6260484410915526</v>
      </c>
      <c r="BD175" s="109">
        <v>0.45964647824119265</v>
      </c>
      <c r="BE175" s="109">
        <v>0.652191780717112</v>
      </c>
      <c r="BF175" s="109">
        <v>0.5025787002814468</v>
      </c>
      <c r="BG175" s="109">
        <v>0.569930329127819</v>
      </c>
      <c r="BH175" s="109">
        <v>0.7301584802533032</v>
      </c>
      <c r="BI175" s="109">
        <v>0.6139766414416954</v>
      </c>
      <c r="BJ175" s="109">
        <v>0.16789673308376218</v>
      </c>
      <c r="BK175" s="109">
        <v>0.32374109685421004</v>
      </c>
      <c r="BL175" s="109">
        <v>0.1953126823902127</v>
      </c>
      <c r="BM175" s="109">
        <v>0.15180066559463756</v>
      </c>
      <c r="BN175" s="109">
        <v>0.14332957580685624</v>
      </c>
      <c r="BO175" s="109">
        <v>0.6527563046912414</v>
      </c>
      <c r="BP175" s="109">
        <v>0.7447672988433338</v>
      </c>
      <c r="BQ175" s="109">
        <v>0.3775939471694205</v>
      </c>
      <c r="BR175" s="109">
        <v>0.547717809677124</v>
      </c>
      <c r="BS175" s="109">
        <v>0.5960591545701027</v>
      </c>
      <c r="BT175">
        <v>1239.336952603896</v>
      </c>
    </row>
    <row r="176" spans="52:72" ht="12.75">
      <c r="AZ176">
        <v>1</v>
      </c>
      <c r="BA176" s="109">
        <v>0.8553471565246582</v>
      </c>
      <c r="BB176" s="107">
        <v>72</v>
      </c>
      <c r="BC176" s="109">
        <v>0.5975064378697432</v>
      </c>
      <c r="BD176" s="109">
        <v>0.41650813732470926</v>
      </c>
      <c r="BE176" s="109">
        <v>0.6197106497595084</v>
      </c>
      <c r="BF176" s="109">
        <v>0.47852647732128406</v>
      </c>
      <c r="BG176" s="109">
        <v>0.5968667067901698</v>
      </c>
      <c r="BH176" s="109">
        <v>0.7183423501078501</v>
      </c>
      <c r="BI176" s="109">
        <v>0.5498411095095799</v>
      </c>
      <c r="BJ176" s="109">
        <v>0.14833915630821126</v>
      </c>
      <c r="BK176" s="109">
        <v>0.39568353950977286</v>
      </c>
      <c r="BL176" s="109">
        <v>0.2812501692771914</v>
      </c>
      <c r="BM176" s="109">
        <v>0.20081092181615534</v>
      </c>
      <c r="BN176" s="109">
        <v>0.24366034030914308</v>
      </c>
      <c r="BO176" s="109">
        <v>0.6280006858365004</v>
      </c>
      <c r="BP176" s="109">
        <v>0.7229565304222978</v>
      </c>
      <c r="BQ176" s="109">
        <v>0.42874458642923896</v>
      </c>
      <c r="BR176" s="109">
        <v>0.5975103378295898</v>
      </c>
      <c r="BS176" s="109">
        <v>0.6231527525186539</v>
      </c>
      <c r="BT176">
        <v>1227.3809495172907</v>
      </c>
    </row>
    <row r="177" spans="52:72" ht="12.75">
      <c r="AZ177">
        <v>1</v>
      </c>
      <c r="BA177" s="109">
        <v>0.2586466670036316</v>
      </c>
      <c r="BB177" s="107">
        <v>73</v>
      </c>
      <c r="BC177" s="109">
        <v>0.6121084678685298</v>
      </c>
      <c r="BD177" s="109">
        <v>0.43850931578199326</v>
      </c>
      <c r="BE177" s="109">
        <v>0.6277674927900079</v>
      </c>
      <c r="BF177" s="109">
        <v>0.523188519786927</v>
      </c>
      <c r="BG177" s="109">
        <v>0.6600614033101011</v>
      </c>
      <c r="BH177" s="109">
        <v>0.6824670763569887</v>
      </c>
      <c r="BI177" s="109">
        <v>0.5392905119806528</v>
      </c>
      <c r="BJ177" s="109">
        <v>0.22109240164514632</v>
      </c>
      <c r="BK177" s="109">
        <v>0.2877698755264282</v>
      </c>
      <c r="BL177" s="109">
        <v>0.17187518596649198</v>
      </c>
      <c r="BM177" s="109">
        <v>0.26150732185691594</v>
      </c>
      <c r="BN177" s="109">
        <v>0.2723262730240823</v>
      </c>
      <c r="BO177" s="109">
        <v>0.6736568271741419</v>
      </c>
      <c r="BP177" s="109">
        <v>0.6459760696727443</v>
      </c>
      <c r="BQ177" s="109">
        <v>0.48525643589588324</v>
      </c>
      <c r="BR177" s="109">
        <v>0.5435684323310854</v>
      </c>
      <c r="BS177" s="109">
        <v>0.6206896981596947</v>
      </c>
      <c r="BT177">
        <v>1231.8125997560342</v>
      </c>
    </row>
    <row r="178" spans="52:72" ht="12.75">
      <c r="AZ178">
        <v>1</v>
      </c>
      <c r="BA178" s="109">
        <v>0.5175896883010864</v>
      </c>
      <c r="BB178" s="107">
        <v>74</v>
      </c>
      <c r="BC178" s="109">
        <v>0.5728264325065542</v>
      </c>
      <c r="BD178" s="109">
        <v>0.41713272720284245</v>
      </c>
      <c r="BE178" s="109">
        <v>0.5910041814815483</v>
      </c>
      <c r="BF178" s="109">
        <v>0.5201799645886058</v>
      </c>
      <c r="BG178" s="109">
        <v>0.5948568361779327</v>
      </c>
      <c r="BH178" s="109">
        <v>0.6460283166309817</v>
      </c>
      <c r="BI178" s="109">
        <v>0.510966506428085</v>
      </c>
      <c r="BJ178" s="109">
        <v>0.22550725427514395</v>
      </c>
      <c r="BK178" s="109">
        <v>0.2661871427297591</v>
      </c>
      <c r="BL178" s="109">
        <v>0.15625018835067728</v>
      </c>
      <c r="BM178" s="109">
        <v>0.2169091811589896</v>
      </c>
      <c r="BN178" s="109">
        <v>0.3472987124323845</v>
      </c>
      <c r="BO178" s="109">
        <v>0.554243842021862</v>
      </c>
      <c r="BP178" s="109">
        <v>0.6074496268317118</v>
      </c>
      <c r="BQ178" s="109">
        <v>0.52209967530784</v>
      </c>
      <c r="BR178" s="109">
        <v>0.5311203002929688</v>
      </c>
      <c r="BS178" s="109">
        <v>0.6206896981596947</v>
      </c>
      <c r="BT178">
        <v>1223.0471469473562</v>
      </c>
    </row>
    <row r="179" spans="52:72" ht="12.75">
      <c r="AZ179">
        <v>1</v>
      </c>
      <c r="BA179" s="109">
        <v>0.2719190716743469</v>
      </c>
      <c r="BB179" s="107">
        <v>75</v>
      </c>
      <c r="BC179" s="109">
        <v>0.5190894908737391</v>
      </c>
      <c r="BD179" s="109">
        <v>0.3328443231486018</v>
      </c>
      <c r="BE179" s="109">
        <v>0.5511957641458136</v>
      </c>
      <c r="BF179" s="109">
        <v>0.46093737698392956</v>
      </c>
      <c r="BG179" s="109">
        <v>0.586045664619014</v>
      </c>
      <c r="BH179" s="109">
        <v>0.6207738997449632</v>
      </c>
      <c r="BI179" s="109">
        <v>0.4963318066298963</v>
      </c>
      <c r="BJ179" s="109">
        <v>0.24721422519301983</v>
      </c>
      <c r="BK179" s="109">
        <v>0.2517986541986468</v>
      </c>
      <c r="BL179" s="109">
        <v>0.1250001931190492</v>
      </c>
      <c r="BM179" s="109">
        <v>0.18888628526590767</v>
      </c>
      <c r="BN179" s="109">
        <v>0.38037478864192975</v>
      </c>
      <c r="BO179" s="109">
        <v>0.36846919792393845</v>
      </c>
      <c r="BP179" s="109">
        <v>0.5502411726534633</v>
      </c>
      <c r="BQ179" s="109">
        <v>0.5524661995410871</v>
      </c>
      <c r="BR179" s="109">
        <v>0.5311203002929688</v>
      </c>
      <c r="BS179" s="109">
        <v>0.6305419155955315</v>
      </c>
      <c r="BT179">
        <v>1206.6098405486005</v>
      </c>
    </row>
    <row r="180" spans="52:72" ht="12.75">
      <c r="AZ180">
        <v>1</v>
      </c>
      <c r="BA180" s="109">
        <v>0.00893092155456543</v>
      </c>
      <c r="BB180" s="107">
        <v>76</v>
      </c>
      <c r="BC180" s="109">
        <v>0.5666104550007729</v>
      </c>
      <c r="BD180" s="109">
        <v>0.3589105407294122</v>
      </c>
      <c r="BE180" s="109">
        <v>0.5978873898973691</v>
      </c>
      <c r="BF180" s="109">
        <v>0.4828365772886902</v>
      </c>
      <c r="BG180" s="109">
        <v>0.6238394550458177</v>
      </c>
      <c r="BH180" s="109">
        <v>0.6554368248826363</v>
      </c>
      <c r="BI180" s="109">
        <v>0.551883160644211</v>
      </c>
      <c r="BJ180" s="109">
        <v>0.27079732483252883</v>
      </c>
      <c r="BK180" s="109">
        <v>0.13669074594974528</v>
      </c>
      <c r="BL180" s="109">
        <v>0.05468770384788524</v>
      </c>
      <c r="BM180" s="109">
        <v>0.25017891713418083</v>
      </c>
      <c r="BN180" s="109">
        <v>0.36383675053715714</v>
      </c>
      <c r="BO180" s="109">
        <v>0.2956473774835325</v>
      </c>
      <c r="BP180" s="109">
        <v>0.51181974596457</v>
      </c>
      <c r="BQ180" s="109">
        <v>0.6123245639232573</v>
      </c>
      <c r="BR180" s="109">
        <v>0.4315352439880371</v>
      </c>
      <c r="BS180" s="109">
        <v>0.6083744263648987</v>
      </c>
      <c r="BT180">
        <v>1216.7828380690612</v>
      </c>
    </row>
    <row r="181" spans="52:72" ht="12.75">
      <c r="AZ181">
        <v>1</v>
      </c>
      <c r="BA181" s="109">
        <v>0.5323161482810974</v>
      </c>
      <c r="BB181" s="107">
        <v>77</v>
      </c>
      <c r="BC181" s="109">
        <v>0.6528985214419665</v>
      </c>
      <c r="BD181" s="109">
        <v>0.47924298566766055</v>
      </c>
      <c r="BE181" s="109">
        <v>0.6703355374629609</v>
      </c>
      <c r="BF181" s="109">
        <v>0.5510034640732919</v>
      </c>
      <c r="BG181" s="109">
        <v>0.6149650302811644</v>
      </c>
      <c r="BH181" s="109">
        <v>0.7142442702886185</v>
      </c>
      <c r="BI181" s="109">
        <v>0.6075479619437827</v>
      </c>
      <c r="BJ181" s="109">
        <v>0.28431955564999956</v>
      </c>
      <c r="BK181" s="109">
        <v>0.20143894433975218</v>
      </c>
      <c r="BL181" s="109">
        <v>0.14062519073486346</v>
      </c>
      <c r="BM181" s="109">
        <v>0.2929883623495697</v>
      </c>
      <c r="BN181" s="109">
        <v>0.18853354662656785</v>
      </c>
      <c r="BO181" s="109">
        <v>0.371049262421821</v>
      </c>
      <c r="BP181" s="109">
        <v>0.5217021280035901</v>
      </c>
      <c r="BQ181" s="109">
        <v>0.6721650199028169</v>
      </c>
      <c r="BR181" s="109">
        <v>0.4688796401023865</v>
      </c>
      <c r="BS181" s="109">
        <v>0.613300535082817</v>
      </c>
      <c r="BT181">
        <v>1239.860935135077</v>
      </c>
    </row>
    <row r="182" spans="52:72" ht="12.75">
      <c r="AZ182">
        <v>0</v>
      </c>
      <c r="BA182" s="109">
        <v>0.9621604681015015</v>
      </c>
      <c r="BB182" s="107">
        <v>78</v>
      </c>
      <c r="BC182" s="116">
        <v>0.6397677287226546</v>
      </c>
      <c r="BD182" s="116">
        <v>0.4601825845532588</v>
      </c>
      <c r="BE182" s="116">
        <v>0.6506692277034745</v>
      </c>
      <c r="BF182" s="116">
        <v>0.5431252662965562</v>
      </c>
      <c r="BG182" s="116">
        <v>0.586094685853459</v>
      </c>
      <c r="BH182" s="116">
        <v>0.6883580660971345</v>
      </c>
      <c r="BI182" s="116">
        <v>0.5845937945600599</v>
      </c>
      <c r="BJ182" s="116">
        <v>0.3234934759582393</v>
      </c>
      <c r="BK182" s="116">
        <v>0.30215836405754093</v>
      </c>
      <c r="BL182" s="116">
        <v>0.25781267285346976</v>
      </c>
      <c r="BM182" s="116">
        <v>0.3876699765585363</v>
      </c>
      <c r="BN182" s="116">
        <v>0.10474082022905362</v>
      </c>
      <c r="BO182" s="116">
        <v>0.4463161439852034</v>
      </c>
      <c r="BP182" s="116">
        <v>0.5559048023746258</v>
      </c>
      <c r="BQ182" s="116">
        <v>0.7106256708328568</v>
      </c>
      <c r="BR182" s="116">
        <v>0.5186721682548523</v>
      </c>
      <c r="BS182" s="116">
        <v>0.6157635894417763</v>
      </c>
      <c r="BT182">
        <v>1232.9246082081168</v>
      </c>
    </row>
    <row r="183" spans="52:72" ht="12.75">
      <c r="AZ183">
        <v>0</v>
      </c>
      <c r="BA183" s="109">
        <v>0.9382067322731018</v>
      </c>
      <c r="BB183" s="107">
        <v>79</v>
      </c>
      <c r="BC183" s="116">
        <v>0.5565692605683576</v>
      </c>
      <c r="BD183" s="116">
        <v>0.3444512850506003</v>
      </c>
      <c r="BE183" s="116">
        <v>0.5779990411567266</v>
      </c>
      <c r="BF183" s="116">
        <v>0.5009892748936544</v>
      </c>
      <c r="BG183" s="116">
        <v>0.6115177305685937</v>
      </c>
      <c r="BH183" s="116">
        <v>0.6140632940409709</v>
      </c>
      <c r="BI183" s="116">
        <v>0.5221221561450511</v>
      </c>
      <c r="BJ183" s="116">
        <v>0.35297675801441075</v>
      </c>
      <c r="BK183" s="116">
        <v>0.29496411979198456</v>
      </c>
      <c r="BL183" s="116">
        <v>0.22656267762184124</v>
      </c>
      <c r="BM183" s="116">
        <v>0.37419513725675646</v>
      </c>
      <c r="BN183" s="116">
        <v>0.2965820622444153</v>
      </c>
      <c r="BO183" s="116">
        <v>0.44043099686503323</v>
      </c>
      <c r="BP183" s="116">
        <v>0.4690129896130443</v>
      </c>
      <c r="BQ183" s="116">
        <v>0.6946904914443324</v>
      </c>
      <c r="BR183" s="116">
        <v>0.5269709229469302</v>
      </c>
      <c r="BS183" s="116">
        <v>0.6108374807238579</v>
      </c>
      <c r="BT183">
        <v>1207.725786891296</v>
      </c>
    </row>
    <row r="184" spans="52:72" ht="12.75">
      <c r="AZ184">
        <v>1</v>
      </c>
      <c r="BA184" s="109">
        <v>0.4789094924926758</v>
      </c>
      <c r="BB184" s="107">
        <v>80</v>
      </c>
      <c r="BC184" s="109">
        <v>0.6062970806146035</v>
      </c>
      <c r="BD184" s="109">
        <v>0.42206178232445435</v>
      </c>
      <c r="BE184" s="109">
        <v>0.629512084784801</v>
      </c>
      <c r="BF184" s="109">
        <v>0.5664881976344622</v>
      </c>
      <c r="BG184" s="109">
        <v>0.6565144797984979</v>
      </c>
      <c r="BH184" s="109">
        <v>0.6735708280827386</v>
      </c>
      <c r="BI184" s="109">
        <v>0.5687868061475454</v>
      </c>
      <c r="BJ184" s="109">
        <v>0.4139384535315911</v>
      </c>
      <c r="BK184" s="109">
        <v>0.3525180739164351</v>
      </c>
      <c r="BL184" s="109">
        <v>0.27343767046928447</v>
      </c>
      <c r="BM184" s="109">
        <v>0.4160506115481257</v>
      </c>
      <c r="BN184" s="109">
        <v>0.18191833138465885</v>
      </c>
      <c r="BO184" s="109">
        <v>0.46583663196922903</v>
      </c>
      <c r="BP184" s="109">
        <v>0.41018221694689094</v>
      </c>
      <c r="BQ184" s="109">
        <v>0.6924580676794182</v>
      </c>
      <c r="BR184" s="109">
        <v>0.5809128284454346</v>
      </c>
      <c r="BS184" s="109">
        <v>0.6305419155955315</v>
      </c>
      <c r="BT184">
        <v>1226.5973579012602</v>
      </c>
    </row>
    <row r="185" spans="52:72" ht="12.75">
      <c r="AZ185">
        <v>1</v>
      </c>
      <c r="BA185" s="109">
        <v>0.12238043546676636</v>
      </c>
      <c r="BB185" s="107">
        <v>81</v>
      </c>
      <c r="BC185" s="109">
        <v>0.4852510334458202</v>
      </c>
      <c r="BD185" s="109">
        <v>0.27820311864314107</v>
      </c>
      <c r="BE185" s="109">
        <v>0.5230919731024186</v>
      </c>
      <c r="BF185" s="109">
        <v>0.5517495208879701</v>
      </c>
      <c r="BG185" s="109">
        <v>0.564681894381938</v>
      </c>
      <c r="BH185" s="109">
        <v>0.5688307380361945</v>
      </c>
      <c r="BI185" s="109">
        <v>0.48003321331460036</v>
      </c>
      <c r="BJ185" s="109">
        <v>0.3630229351471643</v>
      </c>
      <c r="BK185" s="109">
        <v>0.37410080671310464</v>
      </c>
      <c r="BL185" s="109">
        <v>0.27343767046928447</v>
      </c>
      <c r="BM185" s="109">
        <v>0.41533513335511096</v>
      </c>
      <c r="BN185" s="109">
        <v>0.4762954096496106</v>
      </c>
      <c r="BO185" s="109">
        <v>0.39152977440506714</v>
      </c>
      <c r="BP185" s="109">
        <v>0.3115575651210337</v>
      </c>
      <c r="BQ185" s="109">
        <v>0.6567194939430041</v>
      </c>
      <c r="BR185" s="109">
        <v>0.5975103378295898</v>
      </c>
      <c r="BS185" s="109">
        <v>0.6453202417492866</v>
      </c>
      <c r="BT185">
        <v>1193.0639748969602</v>
      </c>
    </row>
    <row r="186" spans="52:72" ht="12.75">
      <c r="AZ186">
        <v>1</v>
      </c>
      <c r="BA186" s="109">
        <v>0.45754683017730713</v>
      </c>
      <c r="BB186" s="107">
        <v>82</v>
      </c>
      <c r="BC186" s="109">
        <v>0.45093442390207183</v>
      </c>
      <c r="BD186" s="109">
        <v>0.27561627556453505</v>
      </c>
      <c r="BE186" s="109">
        <v>0.48559910514159155</v>
      </c>
      <c r="BF186" s="109">
        <v>0.5386894719745032</v>
      </c>
      <c r="BG186" s="109">
        <v>0.5074519751628395</v>
      </c>
      <c r="BH186" s="109">
        <v>0.5252544892916919</v>
      </c>
      <c r="BI186" s="109">
        <v>0.43775519167538723</v>
      </c>
      <c r="BJ186" s="109">
        <v>0.3913485120877158</v>
      </c>
      <c r="BK186" s="109">
        <v>0.4676259821653366</v>
      </c>
      <c r="BL186" s="109">
        <v>0.3828126537799834</v>
      </c>
      <c r="BM186" s="109">
        <v>0.3448605313431472</v>
      </c>
      <c r="BN186" s="109">
        <v>0.5071664141118526</v>
      </c>
      <c r="BO186" s="109">
        <v>0.2709967612537233</v>
      </c>
      <c r="BP186" s="109">
        <v>0.23915073885858829</v>
      </c>
      <c r="BQ186" s="109">
        <v>0.559512213412615</v>
      </c>
      <c r="BR186" s="109">
        <v>0.639004111289978</v>
      </c>
      <c r="BS186" s="109">
        <v>0.687192165851593</v>
      </c>
      <c r="BT186">
        <v>1185.4748818309977</v>
      </c>
    </row>
    <row r="187" spans="52:72" ht="12.75">
      <c r="AZ187">
        <v>1</v>
      </c>
      <c r="BA187" s="109">
        <v>0.18646842241287231</v>
      </c>
      <c r="BB187" s="107">
        <v>83</v>
      </c>
      <c r="BC187" s="109">
        <v>0.4252613333752375</v>
      </c>
      <c r="BD187" s="109">
        <v>0.23807842388865463</v>
      </c>
      <c r="BE187" s="109">
        <v>0.47195956772775416</v>
      </c>
      <c r="BF187" s="109">
        <v>0.4830758020281791</v>
      </c>
      <c r="BG187" s="109">
        <v>0.5077634972010858</v>
      </c>
      <c r="BH187" s="109">
        <v>0.5549314173159656</v>
      </c>
      <c r="BI187" s="109">
        <v>0.4361669296817854</v>
      </c>
      <c r="BJ187" s="109">
        <v>0.35894011469499687</v>
      </c>
      <c r="BK187" s="109">
        <v>0.39568353950977286</v>
      </c>
      <c r="BL187" s="109">
        <v>0.30468766570091255</v>
      </c>
      <c r="BM187" s="109">
        <v>0.320772765511647</v>
      </c>
      <c r="BN187" s="109">
        <v>0.646085934191942</v>
      </c>
      <c r="BO187" s="109">
        <v>0.09342732227407041</v>
      </c>
      <c r="BP187" s="109">
        <v>0.18115285291613056</v>
      </c>
      <c r="BQ187" s="109">
        <v>0.4620268813683425</v>
      </c>
      <c r="BR187" s="109">
        <v>0.6058090925216675</v>
      </c>
      <c r="BS187" s="109">
        <v>0.7044335463643074</v>
      </c>
      <c r="BT187">
        <v>1182.6800166357648</v>
      </c>
    </row>
    <row r="188" spans="52:72" ht="12.75">
      <c r="AZ188">
        <v>1</v>
      </c>
      <c r="BA188" s="109">
        <v>0.32759976387023926</v>
      </c>
      <c r="BB188" s="107">
        <v>84</v>
      </c>
      <c r="BC188" s="109">
        <v>0.49448304737452453</v>
      </c>
      <c r="BD188" s="109">
        <v>0.3356966169254161</v>
      </c>
      <c r="BE188" s="109">
        <v>0.5210619024175682</v>
      </c>
      <c r="BF188" s="109">
        <v>0.4779020602046513</v>
      </c>
      <c r="BG188" s="109">
        <v>0.4647481546408381</v>
      </c>
      <c r="BH188" s="109">
        <v>0.5680281974049288</v>
      </c>
      <c r="BI188" s="109">
        <v>0.4459990277374164</v>
      </c>
      <c r="BJ188" s="109">
        <v>0.38047666201717223</v>
      </c>
      <c r="BK188" s="109">
        <v>0.5251799362897875</v>
      </c>
      <c r="BL188" s="109">
        <v>0.42968764662742576</v>
      </c>
      <c r="BM188" s="109">
        <v>0.34307183586060996</v>
      </c>
      <c r="BN188" s="109">
        <v>0.43880918994545937</v>
      </c>
      <c r="BO188" s="109">
        <v>0.06538162117203622</v>
      </c>
      <c r="BP188" s="109">
        <v>0.18490084317278213</v>
      </c>
      <c r="BQ188" s="109">
        <v>0.39014443846849567</v>
      </c>
      <c r="BR188" s="109">
        <v>0.684647262096405</v>
      </c>
      <c r="BS188" s="109">
        <v>0.7192118725180626</v>
      </c>
      <c r="BT188">
        <v>1196.8973898687686</v>
      </c>
    </row>
    <row r="189" spans="52:72" ht="12.75">
      <c r="AZ189">
        <v>1</v>
      </c>
      <c r="BA189" s="109">
        <v>0.8255771994590759</v>
      </c>
      <c r="BB189" s="107">
        <v>85</v>
      </c>
      <c r="BC189" s="109">
        <v>0.5744080125819897</v>
      </c>
      <c r="BD189" s="109">
        <v>0.40231433234410385</v>
      </c>
      <c r="BE189" s="109">
        <v>0.6074033462326045</v>
      </c>
      <c r="BF189" s="109">
        <v>0.5466690361662767</v>
      </c>
      <c r="BG189" s="109">
        <v>0.5232510446253582</v>
      </c>
      <c r="BH189" s="109">
        <v>0.7038624680798962</v>
      </c>
      <c r="BI189" s="109">
        <v>0.532332411818206</v>
      </c>
      <c r="BJ189" s="109">
        <v>0.4876407819963058</v>
      </c>
      <c r="BK189" s="109">
        <v>0.5899281346797944</v>
      </c>
      <c r="BL189" s="109">
        <v>0.4921876370906828</v>
      </c>
      <c r="BM189" s="109">
        <v>0.3315049384068698</v>
      </c>
      <c r="BN189" s="109">
        <v>0.3197353155910969</v>
      </c>
      <c r="BO189" s="109">
        <v>0.23857595078027036</v>
      </c>
      <c r="BP189" s="109">
        <v>0.22914523443433105</v>
      </c>
      <c r="BQ189" s="109">
        <v>0.3583970821408114</v>
      </c>
      <c r="BR189" s="109">
        <v>0.7261410355567932</v>
      </c>
      <c r="BS189" s="109">
        <v>0.7290640899538994</v>
      </c>
      <c r="BT189">
        <v>1219.8135553629768</v>
      </c>
    </row>
    <row r="190" spans="52:72" ht="12.75">
      <c r="AZ190">
        <v>1</v>
      </c>
      <c r="BA190" s="109">
        <v>0.3316448926925659</v>
      </c>
      <c r="BB190" s="107">
        <v>86</v>
      </c>
      <c r="BC190" s="109">
        <v>0.6280346114188431</v>
      </c>
      <c r="BD190" s="109">
        <v>0.4831362625746989</v>
      </c>
      <c r="BE190" s="109">
        <v>0.6528578976605783</v>
      </c>
      <c r="BF190" s="109">
        <v>0.5853950613673078</v>
      </c>
      <c r="BG190" s="109">
        <v>0.5477316165750383</v>
      </c>
      <c r="BH190" s="109">
        <v>0.7602793669246601</v>
      </c>
      <c r="BI190" s="109">
        <v>0.5644758093077686</v>
      </c>
      <c r="BJ190" s="109">
        <v>0.49926190822036</v>
      </c>
      <c r="BK190" s="109">
        <v>0.5179856920242307</v>
      </c>
      <c r="BL190" s="109">
        <v>0.41406264901161194</v>
      </c>
      <c r="BM190" s="109">
        <v>0.39661345397122205</v>
      </c>
      <c r="BN190" s="109">
        <v>0.14994479104876524</v>
      </c>
      <c r="BO190" s="109">
        <v>0.46807668796742247</v>
      </c>
      <c r="BP190" s="109">
        <v>0.3174058784200608</v>
      </c>
      <c r="BQ190" s="109">
        <v>0.3172157678384042</v>
      </c>
      <c r="BR190" s="109">
        <v>0.6970953941345217</v>
      </c>
      <c r="BS190" s="109">
        <v>0.7290640899538994</v>
      </c>
      <c r="BT190">
        <v>1240.1617543262166</v>
      </c>
    </row>
    <row r="191" spans="52:72" ht="12.75">
      <c r="AZ191">
        <v>1</v>
      </c>
      <c r="BA191" s="109">
        <v>0.5478625893592834</v>
      </c>
      <c r="BB191" s="107">
        <v>87</v>
      </c>
      <c r="BC191" s="109">
        <v>0.6778727742610497</v>
      </c>
      <c r="BD191" s="109">
        <v>0.5249265303375434</v>
      </c>
      <c r="BE191" s="109">
        <v>0.6947915452445161</v>
      </c>
      <c r="BF191" s="109">
        <v>0.5986740617372561</v>
      </c>
      <c r="BG191" s="109">
        <v>0.5703003603813706</v>
      </c>
      <c r="BH191" s="109">
        <v>0.8022846850717911</v>
      </c>
      <c r="BI191" s="109">
        <v>0.5855013728421183</v>
      </c>
      <c r="BJ191" s="109">
        <v>0.568027829085477</v>
      </c>
      <c r="BK191" s="109">
        <v>0.47482022643089294</v>
      </c>
      <c r="BL191" s="109">
        <v>0.3671876561641696</v>
      </c>
      <c r="BM191" s="109">
        <v>0.4420463192276656</v>
      </c>
      <c r="BN191" s="109">
        <v>0.0937154614925384</v>
      </c>
      <c r="BO191" s="109">
        <v>0.6464011458214401</v>
      </c>
      <c r="BP191" s="109">
        <v>0.4064668179098756</v>
      </c>
      <c r="BQ191" s="109">
        <v>0.32922335177475964</v>
      </c>
      <c r="BR191" s="109">
        <v>0.6763485074043272</v>
      </c>
      <c r="BS191" s="109">
        <v>0.7389163073897362</v>
      </c>
      <c r="BT191">
        <v>1251.5684297749804</v>
      </c>
    </row>
    <row r="192" spans="52:72" ht="12.75">
      <c r="AZ192">
        <v>1</v>
      </c>
      <c r="BA192" s="109">
        <v>0.43036794662475586</v>
      </c>
      <c r="BB192" s="107">
        <v>88</v>
      </c>
      <c r="BC192" s="109">
        <v>0.751361076370813</v>
      </c>
      <c r="BD192" s="109">
        <v>0.6109585811349101</v>
      </c>
      <c r="BE192" s="109">
        <v>0.7605468035209926</v>
      </c>
      <c r="BF192" s="109">
        <v>0.6273688665061492</v>
      </c>
      <c r="BG192" s="109">
        <v>0.601634417172463</v>
      </c>
      <c r="BH192" s="109">
        <v>0.8636534303647934</v>
      </c>
      <c r="BI192" s="109">
        <v>0.6284600781928749</v>
      </c>
      <c r="BJ192" s="109">
        <v>0.5917064247053352</v>
      </c>
      <c r="BK192" s="109">
        <v>0.42446051657199835</v>
      </c>
      <c r="BL192" s="109">
        <v>0.343750159740448</v>
      </c>
      <c r="BM192" s="109">
        <v>0.4844980253465474</v>
      </c>
      <c r="BN192" s="109">
        <v>0.0672546005249024</v>
      </c>
      <c r="BO192" s="109">
        <v>0.922518048345418</v>
      </c>
      <c r="BP192" s="109">
        <v>0.49156249234555527</v>
      </c>
      <c r="BQ192" s="109">
        <v>0.3712991436591485</v>
      </c>
      <c r="BR192" s="109">
        <v>0.639004111289978</v>
      </c>
      <c r="BS192" s="109">
        <v>0.724137981235981</v>
      </c>
      <c r="BT192">
        <v>1268.868668993226</v>
      </c>
    </row>
    <row r="193" spans="52:72" ht="12.75">
      <c r="AZ193">
        <v>1</v>
      </c>
      <c r="BA193" s="109">
        <v>0.7828518748283386</v>
      </c>
      <c r="BB193" s="107">
        <v>89</v>
      </c>
      <c r="BC193" s="109">
        <v>0.739701520930975</v>
      </c>
      <c r="BD193" s="109">
        <v>0.5827947825466984</v>
      </c>
      <c r="BE193" s="109">
        <v>0.7575016974937165</v>
      </c>
      <c r="BF193" s="109">
        <v>0.6734784213785314</v>
      </c>
      <c r="BG193" s="109">
        <v>0.6204380139074055</v>
      </c>
      <c r="BH193" s="109">
        <v>0.881343474917812</v>
      </c>
      <c r="BI193" s="109">
        <v>0.6548932956578213</v>
      </c>
      <c r="BJ193" s="109">
        <v>0.6853380296844991</v>
      </c>
      <c r="BK193" s="109">
        <v>0.48920871496200524</v>
      </c>
      <c r="BL193" s="109">
        <v>0.3906251525878903</v>
      </c>
      <c r="BM193" s="109">
        <v>0.45552115852944564</v>
      </c>
      <c r="BN193" s="109">
        <v>0.08158756688237179</v>
      </c>
      <c r="BO193" s="109">
        <v>0.9999999852819911</v>
      </c>
      <c r="BP193" s="109">
        <v>0.5796529377399245</v>
      </c>
      <c r="BQ193" s="109">
        <v>0.39958028153821196</v>
      </c>
      <c r="BR193" s="109">
        <v>0.684647262096405</v>
      </c>
      <c r="BS193" s="109">
        <v>0.7339901986718178</v>
      </c>
      <c r="BT193">
        <v>1267.347670897983</v>
      </c>
    </row>
    <row r="194" spans="52:72" ht="12.75">
      <c r="AZ194">
        <v>1</v>
      </c>
      <c r="BA194" s="109">
        <v>0.7254000902175903</v>
      </c>
      <c r="BB194" s="107">
        <v>90</v>
      </c>
      <c r="BC194" s="109">
        <v>0.7186996087664737</v>
      </c>
      <c r="BD194" s="109">
        <v>0.5313025520101657</v>
      </c>
      <c r="BE194" s="109">
        <v>0.7410073731793085</v>
      </c>
      <c r="BF194" s="109">
        <v>0.6629930794070242</v>
      </c>
      <c r="BG194" s="109">
        <v>0.574599997041223</v>
      </c>
      <c r="BH194" s="109">
        <v>0.8529301215044689</v>
      </c>
      <c r="BI194" s="109">
        <v>0.6480864585423842</v>
      </c>
      <c r="BJ194" s="109">
        <v>0.682759638215066</v>
      </c>
      <c r="BK194" s="109">
        <v>0.5035972034931184</v>
      </c>
      <c r="BL194" s="109">
        <v>0.40625015020370503</v>
      </c>
      <c r="BM194" s="109">
        <v>0.5355354697816073</v>
      </c>
      <c r="BN194" s="109">
        <v>0.15656000629067424</v>
      </c>
      <c r="BO194" s="109">
        <v>0.9463286435759183</v>
      </c>
      <c r="BP194" s="109">
        <v>0.6977635176537196</v>
      </c>
      <c r="BQ194" s="109">
        <v>0.4172841513193607</v>
      </c>
      <c r="BR194" s="109">
        <v>0.6804978847503664</v>
      </c>
      <c r="BS194" s="109">
        <v>0.7216749268770217</v>
      </c>
      <c r="BT194">
        <v>1259.9572387415817</v>
      </c>
    </row>
    <row r="195" spans="52:72" ht="12.75">
      <c r="AZ195">
        <v>1</v>
      </c>
      <c r="BA195" s="109">
        <v>0.1633346676826477</v>
      </c>
      <c r="BB195" s="107">
        <v>91</v>
      </c>
      <c r="BC195" s="109">
        <v>0.747940449696034</v>
      </c>
      <c r="BD195" s="109">
        <v>0.5817954387416835</v>
      </c>
      <c r="BE195" s="109">
        <v>0.7562011834612354</v>
      </c>
      <c r="BF195" s="109">
        <v>0.6919960380776318</v>
      </c>
      <c r="BG195" s="109">
        <v>0.5934652656517572</v>
      </c>
      <c r="BH195" s="109">
        <v>0.8456731051579118</v>
      </c>
      <c r="BI195" s="109">
        <v>0.6266071058670062</v>
      </c>
      <c r="BJ195" s="109">
        <v>0.6488247743056852</v>
      </c>
      <c r="BK195" s="109">
        <v>0.43884900510311153</v>
      </c>
      <c r="BL195" s="109">
        <v>0.33593766093254107</v>
      </c>
      <c r="BM195" s="109">
        <v>0.5286191805824638</v>
      </c>
      <c r="BN195" s="109">
        <v>0.045203883051872173</v>
      </c>
      <c r="BO195" s="109">
        <v>0.8162703923073844</v>
      </c>
      <c r="BP195" s="109">
        <v>0.8176195384406566</v>
      </c>
      <c r="BQ195" s="109">
        <v>0.46256601854103996</v>
      </c>
      <c r="BR195" s="109">
        <v>0.6473028659820559</v>
      </c>
      <c r="BS195" s="109">
        <v>0.7192118725180626</v>
      </c>
      <c r="BT195">
        <v>1268.7107158253093</v>
      </c>
    </row>
    <row r="196" spans="52:72" ht="12.75">
      <c r="AZ196">
        <v>1</v>
      </c>
      <c r="BA196" s="109">
        <v>0.5839517116546631</v>
      </c>
      <c r="BB196" s="107">
        <v>92</v>
      </c>
      <c r="BC196" s="109">
        <v>0.7528690945822749</v>
      </c>
      <c r="BD196" s="109">
        <v>0.5857928139617439</v>
      </c>
      <c r="BE196" s="109">
        <v>0.7634967499849159</v>
      </c>
      <c r="BF196" s="109">
        <v>0.7185094375949119</v>
      </c>
      <c r="BG196" s="109">
        <v>0.6177813792665257</v>
      </c>
      <c r="BH196" s="109">
        <v>0.8404480533883909</v>
      </c>
      <c r="BI196" s="109">
        <v>0.6392753860540692</v>
      </c>
      <c r="BJ196" s="109">
        <v>0.7617010230786403</v>
      </c>
      <c r="BK196" s="109">
        <v>0.38848929524421694</v>
      </c>
      <c r="BL196" s="109">
        <v>0.25781267285346976</v>
      </c>
      <c r="BM196" s="109">
        <v>0.5603387138061224</v>
      </c>
      <c r="BN196" s="109">
        <v>-8.776783944064448E-08</v>
      </c>
      <c r="BO196" s="109">
        <v>0.6878621822875013</v>
      </c>
      <c r="BP196" s="109">
        <v>0.8723981361336847</v>
      </c>
      <c r="BQ196" s="109">
        <v>0.47237275405387846</v>
      </c>
      <c r="BR196" s="109">
        <v>0.6307053565979006</v>
      </c>
      <c r="BS196" s="109">
        <v>0.7339901986718178</v>
      </c>
      <c r="BT196">
        <v>1273.004345428868</v>
      </c>
    </row>
    <row r="197" spans="52:72" ht="12.75">
      <c r="AZ197">
        <v>1</v>
      </c>
      <c r="BA197" s="109">
        <v>0.05652135610580444</v>
      </c>
      <c r="BB197" s="107">
        <v>93</v>
      </c>
      <c r="BC197" s="109">
        <v>0.6779463361250233</v>
      </c>
      <c r="BD197" s="109">
        <v>0.49951092721312307</v>
      </c>
      <c r="BE197" s="109">
        <v>0.7019602323503933</v>
      </c>
      <c r="BF197" s="109">
        <v>0.7141344631218818</v>
      </c>
      <c r="BG197" s="109">
        <v>0.5692108239125808</v>
      </c>
      <c r="BH197" s="109">
        <v>0.765145836709999</v>
      </c>
      <c r="BI197" s="109">
        <v>0.589282949017361</v>
      </c>
      <c r="BJ197" s="109">
        <v>0.7866857098758921</v>
      </c>
      <c r="BK197" s="109">
        <v>0.39568353950977286</v>
      </c>
      <c r="BL197" s="109">
        <v>0.25781267285346976</v>
      </c>
      <c r="BM197" s="109">
        <v>0.5962318698223681</v>
      </c>
      <c r="BN197" s="109">
        <v>0.19845636948943146</v>
      </c>
      <c r="BO197" s="109">
        <v>0.5156928783034369</v>
      </c>
      <c r="BP197" s="109">
        <v>0.897862742399126</v>
      </c>
      <c r="BQ197" s="109">
        <v>0.4545656753209917</v>
      </c>
      <c r="BR197" s="109">
        <v>0.6473028659820559</v>
      </c>
      <c r="BS197" s="109">
        <v>0.7561576879024505</v>
      </c>
      <c r="BT197">
        <v>1255.7776783233073</v>
      </c>
    </row>
    <row r="198" spans="52:72" ht="12.75">
      <c r="AZ198">
        <v>1</v>
      </c>
      <c r="BA198" s="109">
        <v>0.9043916463851929</v>
      </c>
      <c r="BB198" s="107">
        <v>94</v>
      </c>
      <c r="BC198" s="109">
        <v>0.8146242793882266</v>
      </c>
      <c r="BD198" s="109">
        <v>0.6253709925728614</v>
      </c>
      <c r="BE198" s="109">
        <v>0.8237644734414067</v>
      </c>
      <c r="BF198" s="109">
        <v>0.7660583955608309</v>
      </c>
      <c r="BG198" s="109">
        <v>0.6432186559529511</v>
      </c>
      <c r="BH198" s="109">
        <v>0.936411422488745</v>
      </c>
      <c r="BI198" s="109">
        <v>0.6882467975234614</v>
      </c>
      <c r="BJ198" s="109">
        <v>0.8332260431913889</v>
      </c>
      <c r="BK198" s="109">
        <v>0.38848929524421694</v>
      </c>
      <c r="BL198" s="109">
        <v>0.27343767046928447</v>
      </c>
      <c r="BM198" s="109">
        <v>0.737300320211798</v>
      </c>
      <c r="BN198" s="109">
        <v>0.0804850310087204</v>
      </c>
      <c r="BO198" s="109">
        <v>0.5110477621822351</v>
      </c>
      <c r="BP198" s="109">
        <v>0.9135898164905364</v>
      </c>
      <c r="BQ198" s="109">
        <v>0.49763019953782395</v>
      </c>
      <c r="BR198" s="109">
        <v>0.6307053565979006</v>
      </c>
      <c r="BS198" s="109">
        <v>0.7881773945689201</v>
      </c>
      <c r="BT198">
        <v>1284.54978695713</v>
      </c>
    </row>
    <row r="199" spans="52:72" ht="12.75">
      <c r="AZ199">
        <v>1</v>
      </c>
      <c r="BA199" s="109">
        <v>0.8296223282814026</v>
      </c>
      <c r="BB199" s="107">
        <v>95</v>
      </c>
      <c r="BC199" s="109">
        <v>0.8225689606973896</v>
      </c>
      <c r="BD199" s="109">
        <v>0.6256624678493248</v>
      </c>
      <c r="BE199" s="109">
        <v>0.8373722910007926</v>
      </c>
      <c r="BF199" s="109">
        <v>0.7444754584709883</v>
      </c>
      <c r="BG199" s="109">
        <v>0.7133553918023243</v>
      </c>
      <c r="BH199" s="109">
        <v>0.9559114522952585</v>
      </c>
      <c r="BI199" s="109">
        <v>0.7224700619094078</v>
      </c>
      <c r="BJ199" s="109">
        <v>0.8371546009060693</v>
      </c>
      <c r="BK199" s="109">
        <v>0.3669065624475478</v>
      </c>
      <c r="BL199" s="109">
        <v>0.24218767523765594</v>
      </c>
      <c r="BM199" s="109">
        <v>0.7624613033328205</v>
      </c>
      <c r="BN199" s="109">
        <v>0.10584335610270501</v>
      </c>
      <c r="BO199" s="109">
        <v>0.5242080911714517</v>
      </c>
      <c r="BP199" s="109">
        <v>0.8779314009763279</v>
      </c>
      <c r="BQ199" s="109">
        <v>0.5567387673799744</v>
      </c>
      <c r="BR199" s="109">
        <v>0.6141078472137451</v>
      </c>
      <c r="BS199" s="109">
        <v>0.8152709925174713</v>
      </c>
      <c r="BT199">
        <v>1285.7133282987145</v>
      </c>
    </row>
    <row r="200" spans="52:72" ht="12.75">
      <c r="AZ200">
        <v>1</v>
      </c>
      <c r="BA200" s="109">
        <v>0.05393028259277344</v>
      </c>
      <c r="BB200" s="107">
        <v>96</v>
      </c>
      <c r="BC200" s="109">
        <v>0.7264971663476896</v>
      </c>
      <c r="BD200" s="109">
        <v>0.47342909488535945</v>
      </c>
      <c r="BE200" s="109">
        <v>0.7645435051817913</v>
      </c>
      <c r="BF200" s="109">
        <v>0.690114677414531</v>
      </c>
      <c r="BG200" s="109">
        <v>0.6934480266273022</v>
      </c>
      <c r="BH200" s="109">
        <v>0.8375110961846075</v>
      </c>
      <c r="BI200" s="109">
        <v>0.7079488093964756</v>
      </c>
      <c r="BJ200" s="109">
        <v>0.7257533977372805</v>
      </c>
      <c r="BK200" s="109">
        <v>0.37410080671310464</v>
      </c>
      <c r="BL200" s="109">
        <v>0.24218767523765594</v>
      </c>
      <c r="BM200" s="109">
        <v>0.7405199720803648</v>
      </c>
      <c r="BN200" s="109">
        <v>0.472987802028656</v>
      </c>
      <c r="BO200" s="109">
        <v>0.49651739894412283</v>
      </c>
      <c r="BP200" s="109">
        <v>0.7312383214531477</v>
      </c>
      <c r="BQ200" s="109">
        <v>0.5867763425341028</v>
      </c>
      <c r="BR200" s="109">
        <v>0.6224066019058228</v>
      </c>
      <c r="BS200" s="109">
        <v>0.8226601555943489</v>
      </c>
      <c r="BT200">
        <v>1258.8062889267717</v>
      </c>
    </row>
    <row r="201" spans="52:72" ht="12.75">
      <c r="AZ201">
        <v>1</v>
      </c>
      <c r="BA201" s="109">
        <v>0.3810064196586609</v>
      </c>
      <c r="BB201" s="107">
        <v>97</v>
      </c>
      <c r="BC201" s="109">
        <v>0.8082611781544982</v>
      </c>
      <c r="BD201" s="109">
        <v>0.5982533820305251</v>
      </c>
      <c r="BE201" s="109">
        <v>0.8433356236375404</v>
      </c>
      <c r="BF201" s="109">
        <v>0.8111056304036173</v>
      </c>
      <c r="BG201" s="109">
        <v>0.7078476189129286</v>
      </c>
      <c r="BH201" s="109">
        <v>0.9340379512601067</v>
      </c>
      <c r="BI201" s="109">
        <v>0.8123959433566781</v>
      </c>
      <c r="BJ201" s="109">
        <v>0.8379964347020725</v>
      </c>
      <c r="BK201" s="109">
        <v>0.47482022643089294</v>
      </c>
      <c r="BL201" s="109">
        <v>0.3593751573562618</v>
      </c>
      <c r="BM201" s="109">
        <v>0.8199380515050143</v>
      </c>
      <c r="BN201" s="109">
        <v>0.18743101075291646</v>
      </c>
      <c r="BO201" s="109">
        <v>0.5391284641592586</v>
      </c>
      <c r="BP201" s="109">
        <v>0.6508937225892013</v>
      </c>
      <c r="BQ201" s="109">
        <v>0.6410199514306469</v>
      </c>
      <c r="BR201" s="109">
        <v>0.6763485074043272</v>
      </c>
      <c r="BS201" s="109">
        <v>0.8448276448249816</v>
      </c>
      <c r="BT201">
        <v>1282.1775562770576</v>
      </c>
    </row>
    <row r="202" spans="52:72" ht="12.75">
      <c r="AZ202">
        <v>1</v>
      </c>
      <c r="BA202" s="109">
        <v>0.665357232093811</v>
      </c>
      <c r="BB202" s="107">
        <v>98</v>
      </c>
      <c r="BC202" s="109">
        <v>0.7358395230723547</v>
      </c>
      <c r="BD202" s="109">
        <v>0.5391307451494507</v>
      </c>
      <c r="BE202" s="109">
        <v>0.787476959949708</v>
      </c>
      <c r="BF202" s="109">
        <v>0.815038647307083</v>
      </c>
      <c r="BG202" s="109">
        <v>0.6567058207458465</v>
      </c>
      <c r="BH202" s="109">
        <v>0.8629191910638472</v>
      </c>
      <c r="BI202" s="109">
        <v>0.7821433339547368</v>
      </c>
      <c r="BJ202" s="109">
        <v>0.86722701970255</v>
      </c>
      <c r="BK202" s="109">
        <v>0.49640295922756206</v>
      </c>
      <c r="BL202" s="109">
        <v>0.3281251621246337</v>
      </c>
      <c r="BM202" s="109">
        <v>0.8313857025932521</v>
      </c>
      <c r="BN202" s="109">
        <v>0.2965820622444153</v>
      </c>
      <c r="BO202" s="109">
        <v>0.46848669821706856</v>
      </c>
      <c r="BP202" s="109">
        <v>0.5519576435536143</v>
      </c>
      <c r="BQ202" s="109">
        <v>0.6575216018695221</v>
      </c>
      <c r="BR202" s="109">
        <v>0.7012447714805603</v>
      </c>
      <c r="BS202" s="109">
        <v>0.8497537535429001</v>
      </c>
      <c r="BT202">
        <v>1270.488211585658</v>
      </c>
    </row>
    <row r="203" spans="52:72" ht="12.75">
      <c r="AZ203">
        <v>1</v>
      </c>
      <c r="BA203" s="109">
        <v>0.0778840184211731</v>
      </c>
      <c r="BB203" s="107">
        <v>99</v>
      </c>
      <c r="BC203" s="109">
        <v>0.7467266789404672</v>
      </c>
      <c r="BD203" s="109">
        <v>0.6044160021614511</v>
      </c>
      <c r="BE203" s="109">
        <v>0.7834168185800081</v>
      </c>
      <c r="BF203" s="109">
        <v>0.8330210493347843</v>
      </c>
      <c r="BG203" s="109">
        <v>0.6561080779516488</v>
      </c>
      <c r="BH203" s="109">
        <v>0.8617239177832383</v>
      </c>
      <c r="BI203" s="109">
        <v>0.755331958872266</v>
      </c>
      <c r="BJ203" s="109">
        <v>0.8081943429884269</v>
      </c>
      <c r="BK203" s="109">
        <v>0.5323741805553435</v>
      </c>
      <c r="BL203" s="109">
        <v>0.25781267285346976</v>
      </c>
      <c r="BM203" s="109">
        <v>0.7229907563515008</v>
      </c>
      <c r="BN203" s="109">
        <v>0.2866592393815517</v>
      </c>
      <c r="BO203" s="109">
        <v>0.439320969115934</v>
      </c>
      <c r="BP203" s="109">
        <v>0.4805176901399776</v>
      </c>
      <c r="BQ203" s="109">
        <v>0.6790173402621098</v>
      </c>
      <c r="BR203" s="109">
        <v>0.7385891675949097</v>
      </c>
      <c r="BS203" s="109">
        <v>0.8669951340556143</v>
      </c>
      <c r="BT203">
        <v>1276.5680392016604</v>
      </c>
    </row>
    <row r="204" spans="52:72" ht="12.75">
      <c r="AZ204">
        <v>1</v>
      </c>
      <c r="BA204" s="109">
        <v>0.8403036594390869</v>
      </c>
      <c r="BB204" s="107">
        <v>100</v>
      </c>
      <c r="BC204" s="109">
        <v>0.8212080662138757</v>
      </c>
      <c r="BD204" s="109">
        <v>0.7065728816459886</v>
      </c>
      <c r="BE204" s="109">
        <v>0.8459366517025044</v>
      </c>
      <c r="BF204" s="109">
        <v>0.8711388760455883</v>
      </c>
      <c r="BG204" s="109">
        <v>0.6639736140848256</v>
      </c>
      <c r="BH204" s="109">
        <v>0.8966941989073534</v>
      </c>
      <c r="BI204" s="109">
        <v>0.8075555258523677</v>
      </c>
      <c r="BJ204" s="109">
        <v>0.7282157248613657</v>
      </c>
      <c r="BK204" s="109">
        <v>0.5035972034931184</v>
      </c>
      <c r="BL204" s="109">
        <v>0.22656267762184124</v>
      </c>
      <c r="BM204" s="109">
        <v>0.7262104082200678</v>
      </c>
      <c r="BN204" s="109">
        <v>0.19184115424752224</v>
      </c>
      <c r="BO204" s="109">
        <v>0.4873921708265923</v>
      </c>
      <c r="BP204" s="109">
        <v>0.47573764459527046</v>
      </c>
      <c r="BQ204" s="109">
        <v>0.7073319385776129</v>
      </c>
      <c r="BR204" s="109">
        <v>0.7261410355567932</v>
      </c>
      <c r="BS204" s="109">
        <v>0.8669951340556143</v>
      </c>
      <c r="BT204">
        <v>1290.422008331809</v>
      </c>
    </row>
    <row r="205" spans="52:72" ht="12.75">
      <c r="AZ205">
        <v>1</v>
      </c>
      <c r="BA205" s="109">
        <v>0.02188628911972046</v>
      </c>
      <c r="BB205" s="107">
        <v>101</v>
      </c>
      <c r="BC205" s="109">
        <v>0.8292630903190004</v>
      </c>
      <c r="BD205" s="109">
        <v>0.6787421976594485</v>
      </c>
      <c r="BE205" s="109">
        <v>0.8583073949383104</v>
      </c>
      <c r="BF205" s="109">
        <v>0.9016744949115671</v>
      </c>
      <c r="BG205" s="109">
        <v>0.7241210874184616</v>
      </c>
      <c r="BH205" s="109">
        <v>0.9046854545548557</v>
      </c>
      <c r="BI205" s="109">
        <v>0.8289592470042408</v>
      </c>
      <c r="BJ205" s="109">
        <v>0.7852870610560059</v>
      </c>
      <c r="BK205" s="109">
        <v>0.5251799362897875</v>
      </c>
      <c r="BL205" s="109">
        <v>0.22656267762184124</v>
      </c>
      <c r="BM205" s="109">
        <v>0.7450513339694589</v>
      </c>
      <c r="BN205" s="109">
        <v>0.13120168119668962</v>
      </c>
      <c r="BO205" s="109">
        <v>0.43288080812121055</v>
      </c>
      <c r="BP205" s="109">
        <v>0.5122506743129176</v>
      </c>
      <c r="BQ205" s="109">
        <v>0.7132714016785915</v>
      </c>
      <c r="BR205" s="109">
        <v>0.7593360543251038</v>
      </c>
      <c r="BS205" s="109">
        <v>0.8793104058504106</v>
      </c>
      <c r="BT205">
        <v>1290.7317080334665</v>
      </c>
    </row>
    <row r="206" spans="52:72" ht="12.75">
      <c r="AZ206">
        <v>1</v>
      </c>
      <c r="BA206" s="109">
        <v>0.4771384000778198</v>
      </c>
      <c r="BB206" s="107">
        <v>102</v>
      </c>
      <c r="BC206" s="109">
        <v>0.8211712852818893</v>
      </c>
      <c r="BD206" s="109">
        <v>0.6577872072480391</v>
      </c>
      <c r="BE206" s="109">
        <v>0.8563724838168127</v>
      </c>
      <c r="BF206" s="109">
        <v>0.8411263078812046</v>
      </c>
      <c r="BG206" s="109">
        <v>0.7155739979934879</v>
      </c>
      <c r="BH206" s="109">
        <v>0.9312546720495445</v>
      </c>
      <c r="BI206" s="109">
        <v>0.8359173471666876</v>
      </c>
      <c r="BJ206" s="109">
        <v>0.7208537193608935</v>
      </c>
      <c r="BK206" s="109">
        <v>0.6043166232109067</v>
      </c>
      <c r="BL206" s="109">
        <v>0.343750159740448</v>
      </c>
      <c r="BM206" s="109">
        <v>0.7049845551606269</v>
      </c>
      <c r="BN206" s="109">
        <v>0.18632847487926485</v>
      </c>
      <c r="BO206" s="109">
        <v>0.4967524048189456</v>
      </c>
      <c r="BP206" s="109">
        <v>0.5282783118741989</v>
      </c>
      <c r="BQ206" s="109">
        <v>0.7251102696116057</v>
      </c>
      <c r="BR206" s="109">
        <v>0.7925310730934143</v>
      </c>
      <c r="BS206" s="109">
        <v>0.8817734602093696</v>
      </c>
      <c r="BT206">
        <v>1285.7375228282826</v>
      </c>
    </row>
    <row r="207" spans="52:72" ht="12.75">
      <c r="AZ207">
        <v>1</v>
      </c>
      <c r="BA207" s="109">
        <v>0.37696129083633423</v>
      </c>
      <c r="BB207" s="107">
        <v>103</v>
      </c>
      <c r="BC207" s="109">
        <v>0.7998015637975193</v>
      </c>
      <c r="BD207" s="109">
        <v>0.6862841204379224</v>
      </c>
      <c r="BE207" s="109">
        <v>0.8254456257272977</v>
      </c>
      <c r="BF207" s="109">
        <v>0.8749664718774146</v>
      </c>
      <c r="BG207" s="109">
        <v>0.6591284185255062</v>
      </c>
      <c r="BH207" s="109">
        <v>0.86199712310452</v>
      </c>
      <c r="BI207" s="109">
        <v>0.7901602754462513</v>
      </c>
      <c r="BJ207" s="109">
        <v>0.7873027608258414</v>
      </c>
      <c r="BK207" s="109">
        <v>0.6618705773353577</v>
      </c>
      <c r="BL207" s="109">
        <v>0.40625015020370503</v>
      </c>
      <c r="BM207" s="109">
        <v>0.5815645668655633</v>
      </c>
      <c r="BN207" s="109">
        <v>0.17420058026909824</v>
      </c>
      <c r="BO207" s="109">
        <v>0.548228691651801</v>
      </c>
      <c r="BP207" s="109">
        <v>0.509187099668353</v>
      </c>
      <c r="BQ207" s="109">
        <v>0.7534319370334008</v>
      </c>
      <c r="BR207" s="109">
        <v>0.817427337169647</v>
      </c>
      <c r="BS207" s="109">
        <v>0.8817734602093696</v>
      </c>
      <c r="BT207">
        <v>1283.797811903181</v>
      </c>
    </row>
    <row r="208" spans="52:72" ht="12.75">
      <c r="AZ208">
        <v>0</v>
      </c>
      <c r="BA208" s="109">
        <v>0.9430718421936035</v>
      </c>
      <c r="BB208" s="107">
        <v>104</v>
      </c>
      <c r="BC208" s="116">
        <v>0.8948067111195996</v>
      </c>
      <c r="BD208" s="116">
        <v>0.7921052605408478</v>
      </c>
      <c r="BE208" s="116">
        <v>0.9111209525988668</v>
      </c>
      <c r="BF208" s="116">
        <v>0.9063738419127185</v>
      </c>
      <c r="BG208" s="116">
        <v>0.715520232768613</v>
      </c>
      <c r="BH208" s="116">
        <v>0.9378799010906369</v>
      </c>
      <c r="BI208" s="116">
        <v>0.8648464049072939</v>
      </c>
      <c r="BJ208" s="116">
        <v>0.8202268365124472</v>
      </c>
      <c r="BK208" s="116">
        <v>0.5971223789453508</v>
      </c>
      <c r="BL208" s="116">
        <v>0.3906251525878903</v>
      </c>
      <c r="BM208" s="116">
        <v>0.6404722714237869</v>
      </c>
      <c r="BN208" s="116">
        <v>0.20396904885768885</v>
      </c>
      <c r="BO208" s="116">
        <v>0.5787594548768089</v>
      </c>
      <c r="BP208" s="116">
        <v>0.5583853563125976</v>
      </c>
      <c r="BQ208" s="116">
        <v>0.8038789645809336</v>
      </c>
      <c r="BR208" s="116">
        <v>0.7551866769790649</v>
      </c>
      <c r="BS208" s="116">
        <v>0.8891626232862471</v>
      </c>
      <c r="BT208">
        <v>1298.4630027048943</v>
      </c>
    </row>
    <row r="209" spans="52:72" ht="12.75">
      <c r="AZ209">
        <v>0</v>
      </c>
      <c r="BA209" s="109">
        <v>0.9791609644889832</v>
      </c>
      <c r="BB209" s="107">
        <v>105</v>
      </c>
      <c r="BC209" s="116">
        <v>0.8789909103652462</v>
      </c>
      <c r="BD209" s="116">
        <v>0.7922718178416828</v>
      </c>
      <c r="BE209" s="116">
        <v>0.9078538075904357</v>
      </c>
      <c r="BF209" s="116">
        <v>0.9431739052280319</v>
      </c>
      <c r="BG209" s="116">
        <v>0.7020472999470075</v>
      </c>
      <c r="BH209" s="116">
        <v>0.9487056619464425</v>
      </c>
      <c r="BI209" s="116">
        <v>0.8941158045036719</v>
      </c>
      <c r="BJ209" s="116">
        <v>0.8527160381962311</v>
      </c>
      <c r="BK209" s="116">
        <v>0.6043166232109067</v>
      </c>
      <c r="BL209" s="116">
        <v>0.3750001549720765</v>
      </c>
      <c r="BM209" s="116">
        <v>0.6602671680971981</v>
      </c>
      <c r="BN209" s="116">
        <v>0.10143321260809901</v>
      </c>
      <c r="BO209" s="116">
        <v>0.6485161986946923</v>
      </c>
      <c r="BP209" s="116">
        <v>0.5871778882262186</v>
      </c>
      <c r="BQ209" s="116">
        <v>0.8139416017413097</v>
      </c>
      <c r="BR209" s="116">
        <v>0.7717841863632202</v>
      </c>
      <c r="BS209" s="116">
        <v>0.8916256776452065</v>
      </c>
      <c r="BT209">
        <v>1300.1042766195974</v>
      </c>
    </row>
    <row r="210" spans="52:72" ht="12.75">
      <c r="AZ210">
        <v>1</v>
      </c>
      <c r="BA210" s="109">
        <v>0.41836369037628174</v>
      </c>
      <c r="BB210" s="107">
        <v>106</v>
      </c>
      <c r="BC210" s="109">
        <v>0.8492719173198564</v>
      </c>
      <c r="BD210" s="109">
        <v>0.7034499322553165</v>
      </c>
      <c r="BE210" s="109">
        <v>0.9042377441830469</v>
      </c>
      <c r="BF210" s="109">
        <v>0.9419331803079696</v>
      </c>
      <c r="BG210" s="109">
        <v>0.7160547223570757</v>
      </c>
      <c r="BH210" s="109">
        <v>0.994757833915064</v>
      </c>
      <c r="BI210" s="109">
        <v>0.9368854310456665</v>
      </c>
      <c r="BJ210" s="109">
        <v>0.9259967151784805</v>
      </c>
      <c r="BK210" s="109">
        <v>0.7266187757253646</v>
      </c>
      <c r="BL210" s="109">
        <v>0.5234376323223113</v>
      </c>
      <c r="BM210" s="109">
        <v>0.7582876805402339</v>
      </c>
      <c r="BN210" s="109">
        <v>0.12348393008112923</v>
      </c>
      <c r="BO210" s="109">
        <v>0.5821545397490193</v>
      </c>
      <c r="BP210" s="109">
        <v>0.5343620062038161</v>
      </c>
      <c r="BQ210" s="109">
        <v>0.8234255147337758</v>
      </c>
      <c r="BR210" s="109">
        <v>0.8340248465538023</v>
      </c>
      <c r="BS210" s="109">
        <v>0.8866995689272881</v>
      </c>
      <c r="BT210">
        <v>1293.5496009758635</v>
      </c>
    </row>
    <row r="211" spans="52:72" ht="12.75">
      <c r="AZ211">
        <v>1</v>
      </c>
      <c r="BA211" s="109">
        <v>0.8054826855659485</v>
      </c>
      <c r="BB211" s="107">
        <v>107</v>
      </c>
      <c r="BC211" s="109">
        <v>0.8515891160350293</v>
      </c>
      <c r="BD211" s="109">
        <v>0.7090296018333175</v>
      </c>
      <c r="BE211" s="109">
        <v>0.8990991277620202</v>
      </c>
      <c r="BF211" s="109">
        <v>0.9349753895797766</v>
      </c>
      <c r="BG211" s="109">
        <v>0.8214883283368541</v>
      </c>
      <c r="BH211" s="109">
        <v>0.9934430333063937</v>
      </c>
      <c r="BI211" s="109">
        <v>0.9028134297067298</v>
      </c>
      <c r="BJ211" s="109">
        <v>1.0000002232735277</v>
      </c>
      <c r="BK211" s="109">
        <v>0.8057554626464842</v>
      </c>
      <c r="BL211" s="109">
        <v>0.6406251144409181</v>
      </c>
      <c r="BM211" s="109">
        <v>0.8041975312586873</v>
      </c>
      <c r="BN211" s="109">
        <v>0.21940455108880985</v>
      </c>
      <c r="BO211" s="109">
        <v>0.5004774979408877</v>
      </c>
      <c r="BP211" s="109">
        <v>0.5602430558311094</v>
      </c>
      <c r="BQ211" s="109">
        <v>0.7855492432566662</v>
      </c>
      <c r="BR211" s="109">
        <v>0.867219865322113</v>
      </c>
      <c r="BS211" s="109">
        <v>0.8990148407220839</v>
      </c>
      <c r="BT211">
        <v>1292.6651150925254</v>
      </c>
    </row>
    <row r="212" spans="52:72" ht="12.75">
      <c r="AZ212">
        <v>1</v>
      </c>
      <c r="BA212" s="109">
        <v>0.9097049236297607</v>
      </c>
      <c r="BB212" s="107">
        <v>108</v>
      </c>
      <c r="BC212" s="109">
        <v>0.8281228814274071</v>
      </c>
      <c r="BD212" s="109">
        <v>0.7181954582949404</v>
      </c>
      <c r="BE212" s="109">
        <v>0.8756581553228893</v>
      </c>
      <c r="BF212" s="109">
        <v>0.9210476441535866</v>
      </c>
      <c r="BG212" s="109">
        <v>0.8147945578399232</v>
      </c>
      <c r="BH212" s="109">
        <v>0.9713987789454408</v>
      </c>
      <c r="BI212" s="109">
        <v>0.8838299173070117</v>
      </c>
      <c r="BJ212" s="109">
        <v>0.9515837612363973</v>
      </c>
      <c r="BK212" s="109">
        <v>0.8633094167709352</v>
      </c>
      <c r="BL212" s="109">
        <v>0.6953126060962678</v>
      </c>
      <c r="BM212" s="109">
        <v>0.8041975312586873</v>
      </c>
      <c r="BN212" s="109">
        <v>0.23263498157262807</v>
      </c>
      <c r="BO212" s="109">
        <v>0.45908646322476165</v>
      </c>
      <c r="BP212" s="109">
        <v>0.5740979454175209</v>
      </c>
      <c r="BQ212" s="109">
        <v>0.7188965251867481</v>
      </c>
      <c r="BR212" s="109">
        <v>0.8962655067443848</v>
      </c>
      <c r="BS212" s="109">
        <v>0.9039409494400024</v>
      </c>
      <c r="BT212">
        <v>1291.1868179921998</v>
      </c>
    </row>
    <row r="213" spans="52:72" ht="12.75">
      <c r="AZ213">
        <v>1</v>
      </c>
      <c r="BA213" s="109">
        <v>0.06587976217269897</v>
      </c>
      <c r="BB213" s="107">
        <v>109</v>
      </c>
      <c r="BC213" s="109">
        <v>0.9096294267103078</v>
      </c>
      <c r="BD213" s="109">
        <v>0.8273945886554435</v>
      </c>
      <c r="BE213" s="109">
        <v>0.9534669582906643</v>
      </c>
      <c r="BF213" s="109">
        <v>0.9924825841590064</v>
      </c>
      <c r="BG213" s="109">
        <v>0.8911253638609198</v>
      </c>
      <c r="BH213" s="109">
        <v>0.9999999610171653</v>
      </c>
      <c r="BI213" s="109">
        <v>0.9632808327488602</v>
      </c>
      <c r="BJ213" s="109">
        <v>0.9765802013850768</v>
      </c>
      <c r="BK213" s="109">
        <v>0.8417266839742661</v>
      </c>
      <c r="BL213" s="109">
        <v>0.6875001072883604</v>
      </c>
      <c r="BM213" s="109">
        <v>0.9216552012786268</v>
      </c>
      <c r="BN213" s="109">
        <v>0.14553464755415924</v>
      </c>
      <c r="BO213" s="109">
        <v>0.5032325668136226</v>
      </c>
      <c r="BP213" s="109">
        <v>0.5693432485991852</v>
      </c>
      <c r="BQ213" s="109">
        <v>0.6598049231996984</v>
      </c>
      <c r="BR213" s="109">
        <v>0.8796679973602295</v>
      </c>
      <c r="BS213" s="109">
        <v>0.9137931668758392</v>
      </c>
      <c r="BT213">
        <v>1304.9165410016528</v>
      </c>
    </row>
    <row r="214" spans="52:72" ht="12.75">
      <c r="AZ214">
        <v>1</v>
      </c>
      <c r="BA214" s="109">
        <v>0.8629344701766968</v>
      </c>
      <c r="BB214" s="107">
        <v>110</v>
      </c>
      <c r="BC214" s="109">
        <v>0.9071651042671869</v>
      </c>
      <c r="BD214" s="109">
        <v>0.8376430675724986</v>
      </c>
      <c r="BE214" s="109">
        <v>0.9440461615187816</v>
      </c>
      <c r="BF214" s="109">
        <v>0.9580747682385846</v>
      </c>
      <c r="BG214" s="109">
        <v>0.8514576972142094</v>
      </c>
      <c r="BH214" s="109">
        <v>0.9653541112120734</v>
      </c>
      <c r="BI214" s="109">
        <v>0.9346164853405208</v>
      </c>
      <c r="BJ214" s="109">
        <v>0.9034552563092437</v>
      </c>
      <c r="BK214" s="109">
        <v>0.8848921495676043</v>
      </c>
      <c r="BL214" s="109">
        <v>0.7421875989437101</v>
      </c>
      <c r="BM214" s="109">
        <v>0.954924937253818</v>
      </c>
      <c r="BN214" s="109">
        <v>0.14553464755415924</v>
      </c>
      <c r="BO214" s="109">
        <v>0.5132828180553989</v>
      </c>
      <c r="BP214" s="109">
        <v>0.6014528424211019</v>
      </c>
      <c r="BQ214" s="109">
        <v>0.6114588340401785</v>
      </c>
      <c r="BR214" s="109">
        <v>0.8796679973602295</v>
      </c>
      <c r="BS214" s="109">
        <v>0.9211823299527169</v>
      </c>
      <c r="BT214">
        <v>1303.9337374954819</v>
      </c>
    </row>
    <row r="215" spans="52:72" ht="12.75">
      <c r="AZ215">
        <v>1</v>
      </c>
      <c r="BA215" s="109">
        <v>0.47177034616470337</v>
      </c>
      <c r="BB215" s="107">
        <v>111</v>
      </c>
      <c r="BC215" s="109">
        <v>0.9628882162272934</v>
      </c>
      <c r="BD215" s="109">
        <v>0.9472585911850908</v>
      </c>
      <c r="BE215" s="109">
        <v>0.999999984769965</v>
      </c>
      <c r="BF215" s="109">
        <v>0.9999999174982075</v>
      </c>
      <c r="BG215" s="109">
        <v>0.9072201420602504</v>
      </c>
      <c r="BH215" s="109">
        <v>0.9995047763723415</v>
      </c>
      <c r="BI215" s="109">
        <v>0.9999999374104664</v>
      </c>
      <c r="BJ215" s="109">
        <v>0.9398230639641407</v>
      </c>
      <c r="BK215" s="109">
        <v>0.9136691266298298</v>
      </c>
      <c r="BL215" s="109">
        <v>0.7656250953674322</v>
      </c>
      <c r="BM215" s="109">
        <v>1.000000063413754</v>
      </c>
      <c r="BN215" s="109">
        <v>0.14884225517511362</v>
      </c>
      <c r="BO215" s="109">
        <v>0.5268331567943102</v>
      </c>
      <c r="BP215" s="109">
        <v>0.6068303936588803</v>
      </c>
      <c r="BQ215" s="109">
        <v>0.5980369575729865</v>
      </c>
      <c r="BR215" s="109">
        <v>0.9087136387825012</v>
      </c>
      <c r="BS215" s="109">
        <v>0.933497601747513</v>
      </c>
      <c r="BT215">
        <v>1311.5834870411318</v>
      </c>
    </row>
    <row r="216" spans="52:72" ht="12.75">
      <c r="AZ216">
        <v>1</v>
      </c>
      <c r="BA216" s="109">
        <v>0.6452627182006836</v>
      </c>
      <c r="BB216" s="107">
        <v>112</v>
      </c>
      <c r="BC216" s="109">
        <v>0.835920439008623</v>
      </c>
      <c r="BD216" s="109">
        <v>0.8448518757493</v>
      </c>
      <c r="BE216" s="109">
        <v>0.8799086158192955</v>
      </c>
      <c r="BF216" s="109">
        <v>0.9201191277918404</v>
      </c>
      <c r="BG216" s="109">
        <v>0.8894965938132371</v>
      </c>
      <c r="BH216" s="109">
        <v>0.8308175658131951</v>
      </c>
      <c r="BI216" s="109">
        <v>0.8508923888206481</v>
      </c>
      <c r="BJ216" s="109">
        <v>0.8587264082825277</v>
      </c>
      <c r="BK216" s="109">
        <v>0.9712230807542803</v>
      </c>
      <c r="BL216" s="109">
        <v>0.8437500834465022</v>
      </c>
      <c r="BM216" s="109">
        <v>0.9704269647691399</v>
      </c>
      <c r="BN216" s="109">
        <v>0.43219397470355037</v>
      </c>
      <c r="BO216" s="109">
        <v>0.4914572724482744</v>
      </c>
      <c r="BP216" s="109">
        <v>0.5223539523960407</v>
      </c>
      <c r="BQ216" s="109">
        <v>0.552541132067724</v>
      </c>
      <c r="BR216" s="109">
        <v>0.9419086575508118</v>
      </c>
      <c r="BS216" s="109">
        <v>0.9359606561064719</v>
      </c>
      <c r="BT216">
        <v>1295.4818250472074</v>
      </c>
    </row>
    <row r="217" spans="52:72" ht="12.75">
      <c r="AZ217">
        <v>1</v>
      </c>
      <c r="BA217" s="109">
        <v>0.6559440493583679</v>
      </c>
      <c r="BB217" s="107">
        <v>113</v>
      </c>
      <c r="BC217" s="109">
        <v>0.7468738026684152</v>
      </c>
      <c r="BD217" s="109">
        <v>0.721531809227308</v>
      </c>
      <c r="BE217" s="109">
        <v>0.7952483242901502</v>
      </c>
      <c r="BF217" s="109">
        <v>0.8211855067149734</v>
      </c>
      <c r="BG217" s="109">
        <v>0.7964368962054142</v>
      </c>
      <c r="BH217" s="109">
        <v>0.7456116562383253</v>
      </c>
      <c r="BI217" s="109">
        <v>0.775790285980329</v>
      </c>
      <c r="BJ217" s="109">
        <v>0.7931529914989368</v>
      </c>
      <c r="BK217" s="109">
        <v>0.8705036610364911</v>
      </c>
      <c r="BL217" s="109">
        <v>0.7187501025199889</v>
      </c>
      <c r="BM217" s="109">
        <v>0.7394467547908425</v>
      </c>
      <c r="BN217" s="109">
        <v>0.7618522009253501</v>
      </c>
      <c r="BO217" s="109">
        <v>0.3680041862993153</v>
      </c>
      <c r="BP217" s="109">
        <v>0.42782493050282083</v>
      </c>
      <c r="BQ217" s="109">
        <v>0.4904357344343029</v>
      </c>
      <c r="BR217" s="109">
        <v>0.8962655067443848</v>
      </c>
      <c r="BS217" s="109">
        <v>0.933497601747513</v>
      </c>
      <c r="BT217">
        <v>1275.9368585371287</v>
      </c>
    </row>
    <row r="218" spans="52:72" ht="12.75">
      <c r="AZ218">
        <v>1</v>
      </c>
      <c r="BA218" s="109">
        <v>0.6239000558853149</v>
      </c>
      <c r="BB218" s="107">
        <v>114</v>
      </c>
      <c r="BC218" s="109">
        <v>0.7951671663671736</v>
      </c>
      <c r="BD218" s="109">
        <v>0.7915639493131312</v>
      </c>
      <c r="BE218" s="109">
        <v>0.8337879474478536</v>
      </c>
      <c r="BF218" s="109">
        <v>0.8682519605453125</v>
      </c>
      <c r="BG218" s="109">
        <v>0.7302961816283644</v>
      </c>
      <c r="BH218" s="109">
        <v>0.773768879662966</v>
      </c>
      <c r="BI218" s="109">
        <v>0.8022991349687798</v>
      </c>
      <c r="BJ218" s="109">
        <v>0.7660189105593598</v>
      </c>
      <c r="BK218" s="109">
        <v>0.8705036610364911</v>
      </c>
      <c r="BL218" s="109">
        <v>0.7343751001358036</v>
      </c>
      <c r="BM218" s="109">
        <v>0.769854577993974</v>
      </c>
      <c r="BN218" s="109">
        <v>0.43991172581911075</v>
      </c>
      <c r="BO218" s="109">
        <v>0.2900672379881202</v>
      </c>
      <c r="BP218" s="109">
        <v>0.3746940000240516</v>
      </c>
      <c r="BQ218" s="109">
        <v>0.4674550124480211</v>
      </c>
      <c r="BR218" s="109">
        <v>0.8879667520523071</v>
      </c>
      <c r="BS218" s="109">
        <v>0.9359606561064719</v>
      </c>
      <c r="BT218">
        <v>1286.05835557871</v>
      </c>
    </row>
    <row r="219" spans="52:72" ht="12.75">
      <c r="AZ219">
        <v>1</v>
      </c>
      <c r="BA219" s="109">
        <v>0.7200320363044739</v>
      </c>
      <c r="BB219" s="107">
        <v>115</v>
      </c>
      <c r="BC219" s="109">
        <v>0.8248125975485889</v>
      </c>
      <c r="BD219" s="109">
        <v>0.7755640386015878</v>
      </c>
      <c r="BE219" s="109">
        <v>0.8663007982599078</v>
      </c>
      <c r="BF219" s="109">
        <v>0.8271701798588036</v>
      </c>
      <c r="BG219" s="109">
        <v>0.7330809040108579</v>
      </c>
      <c r="BH219" s="109">
        <v>0.7892049803154073</v>
      </c>
      <c r="BI219" s="109">
        <v>0.8321735867531972</v>
      </c>
      <c r="BJ219" s="109">
        <v>0.7393608403526013</v>
      </c>
      <c r="BK219" s="109">
        <v>0.8273381954431533</v>
      </c>
      <c r="BL219" s="109">
        <v>0.6796876084804535</v>
      </c>
      <c r="BM219" s="109">
        <v>0.7823754463717341</v>
      </c>
      <c r="BN219" s="109">
        <v>0.44652694106102</v>
      </c>
      <c r="BO219" s="109">
        <v>0.2578864335144687</v>
      </c>
      <c r="BP219" s="109">
        <v>0.33685559404174276</v>
      </c>
      <c r="BQ219" s="109">
        <v>0.44881425044720125</v>
      </c>
      <c r="BR219" s="109">
        <v>0.8713692426681519</v>
      </c>
      <c r="BS219" s="109">
        <v>0.9285714930295943</v>
      </c>
      <c r="BT219">
        <v>1286.4924472488635</v>
      </c>
    </row>
    <row r="220" spans="52:72" ht="12.75">
      <c r="AZ220">
        <v>1</v>
      </c>
      <c r="BA220" s="109">
        <v>0.16605687141418457</v>
      </c>
      <c r="BB220" s="107">
        <v>116</v>
      </c>
      <c r="BC220" s="109">
        <v>0.6926954898517579</v>
      </c>
      <c r="BD220" s="109">
        <v>0.5902950659999622</v>
      </c>
      <c r="BE220" s="109">
        <v>0.7373278700630186</v>
      </c>
      <c r="BF220" s="109">
        <v>0.7367675562715159</v>
      </c>
      <c r="BG220" s="109">
        <v>0.6881679652785535</v>
      </c>
      <c r="BH220" s="109">
        <v>0.645174550001975</v>
      </c>
      <c r="BI220" s="109">
        <v>0.6958099498739467</v>
      </c>
      <c r="BJ220" s="109">
        <v>0.5867920546396634</v>
      </c>
      <c r="BK220" s="109">
        <v>0.8201439511775974</v>
      </c>
      <c r="BL220" s="109">
        <v>0.6328126156330112</v>
      </c>
      <c r="BM220" s="109">
        <v>0.6008824780769644</v>
      </c>
      <c r="BN220" s="109">
        <v>0.8654905730485918</v>
      </c>
      <c r="BO220" s="109">
        <v>0.07855195041125396</v>
      </c>
      <c r="BP220" s="109">
        <v>0.20588596736337025</v>
      </c>
      <c r="BQ220" s="109">
        <v>0.3784064231184912</v>
      </c>
      <c r="BR220" s="109">
        <v>0.8879667520523071</v>
      </c>
      <c r="BS220" s="109">
        <v>0.9458128735423088</v>
      </c>
      <c r="BT220">
        <v>1251.6800195476567</v>
      </c>
    </row>
    <row r="221" spans="52:72" ht="12.75">
      <c r="AZ221">
        <v>1</v>
      </c>
      <c r="BA221" s="109">
        <v>0.2968239188194275</v>
      </c>
      <c r="BB221" s="107">
        <v>117</v>
      </c>
      <c r="BC221" s="109">
        <v>0.6899001390207555</v>
      </c>
      <c r="BD221" s="109">
        <v>0.654117741713999</v>
      </c>
      <c r="BE221" s="109">
        <v>0.7264479599863987</v>
      </c>
      <c r="BF221" s="109">
        <v>0.701058195582009</v>
      </c>
      <c r="BG221" s="109">
        <v>0.722002105026331</v>
      </c>
      <c r="BH221" s="109">
        <v>0.6364490550535264</v>
      </c>
      <c r="BI221" s="109">
        <v>0.6643472360959279</v>
      </c>
      <c r="BJ221" s="109">
        <v>0.6056708753702695</v>
      </c>
      <c r="BK221" s="109">
        <v>0.9280576151609421</v>
      </c>
      <c r="BL221" s="109">
        <v>0.7421875989437101</v>
      </c>
      <c r="BM221" s="109">
        <v>0.5965896089188756</v>
      </c>
      <c r="BN221" s="109">
        <v>0.7695699520409107</v>
      </c>
      <c r="BO221" s="109">
        <v>0.03310081419845362</v>
      </c>
      <c r="BP221" s="109">
        <v>0.14928588261808598</v>
      </c>
      <c r="BQ221" s="109">
        <v>0.3178854478405063</v>
      </c>
      <c r="BR221" s="109">
        <v>0.9543567895889282</v>
      </c>
      <c r="BS221" s="109">
        <v>0.9433498191833496</v>
      </c>
      <c r="BT221">
        <v>1252.0136382885926</v>
      </c>
    </row>
    <row r="222" spans="52:72" ht="12.75">
      <c r="AZ222">
        <v>1</v>
      </c>
      <c r="BA222" s="109">
        <v>0.43568122386932373</v>
      </c>
      <c r="BB222" s="107">
        <v>118</v>
      </c>
      <c r="BC222" s="109">
        <v>0.6640063629020005</v>
      </c>
      <c r="BD222" s="109">
        <v>0.6408712313818983</v>
      </c>
      <c r="BE222" s="109">
        <v>0.7136331387882819</v>
      </c>
      <c r="BF222" s="109">
        <v>0.7633904315170366</v>
      </c>
      <c r="BG222" s="109">
        <v>0.7166508838211301</v>
      </c>
      <c r="BH222" s="109">
        <v>0.6219691730255725</v>
      </c>
      <c r="BI222" s="109">
        <v>0.6532672179024668</v>
      </c>
      <c r="BJ222" s="109">
        <v>0.6416214390494863</v>
      </c>
      <c r="BK222" s="109">
        <v>1.0000000578165058</v>
      </c>
      <c r="BL222" s="109">
        <v>0.8125000882148745</v>
      </c>
      <c r="BM222" s="109">
        <v>0.6602671680971981</v>
      </c>
      <c r="BN222" s="109">
        <v>0.6196250732243063</v>
      </c>
      <c r="BO222" s="109">
        <v>0.01973548008438858</v>
      </c>
      <c r="BP222" s="109">
        <v>0.08666366473578607</v>
      </c>
      <c r="BQ222" s="109">
        <v>0.25226246291949833</v>
      </c>
      <c r="BR222" s="109">
        <v>0.9999999403953552</v>
      </c>
      <c r="BS222" s="109">
        <v>0.9679803627729415</v>
      </c>
      <c r="BT222">
        <v>1248.3163479305629</v>
      </c>
    </row>
    <row r="223" spans="52:72" ht="12.75">
      <c r="AZ223">
        <v>1</v>
      </c>
      <c r="BA223" s="109">
        <v>0.01910930871963501</v>
      </c>
      <c r="BB223" s="107">
        <v>119</v>
      </c>
      <c r="BC223" s="109">
        <v>0.7585333581082523</v>
      </c>
      <c r="BD223" s="109">
        <v>0.7247380372683976</v>
      </c>
      <c r="BE223" s="109">
        <v>0.8071432697091945</v>
      </c>
      <c r="BF223" s="109">
        <v>0.8256577929464401</v>
      </c>
      <c r="BG223" s="109">
        <v>0.7892038921295899</v>
      </c>
      <c r="BH223" s="109">
        <v>0.7084045065462128</v>
      </c>
      <c r="BI223" s="109">
        <v>0.7838450432335957</v>
      </c>
      <c r="BJ223" s="109">
        <v>0.6976173435884996</v>
      </c>
      <c r="BK223" s="109">
        <v>0.935251859426498</v>
      </c>
      <c r="BL223" s="109">
        <v>0.7578125965595248</v>
      </c>
      <c r="BM223" s="109">
        <v>0.7815407218132167</v>
      </c>
      <c r="BN223" s="109">
        <v>0.3098124927282333</v>
      </c>
      <c r="BO223" s="109">
        <v>0.230610751661772</v>
      </c>
      <c r="BP223" s="109">
        <v>0.08056548541964775</v>
      </c>
      <c r="BQ223" s="109">
        <v>0.1932764262529506</v>
      </c>
      <c r="BR223" s="109">
        <v>0.9543567895889282</v>
      </c>
      <c r="BS223" s="109">
        <v>0.97290647149086</v>
      </c>
      <c r="BT223">
        <v>1273.494766760628</v>
      </c>
    </row>
    <row r="224" spans="52:72" ht="12.75">
      <c r="AZ224">
        <v>1</v>
      </c>
      <c r="BA224" s="109">
        <v>0.26882505416870117</v>
      </c>
      <c r="BB224" s="107">
        <v>120</v>
      </c>
      <c r="BC224" s="109">
        <v>0.7411727582104506</v>
      </c>
      <c r="BD224" s="109">
        <v>0.693742764565977</v>
      </c>
      <c r="BE224" s="109">
        <v>0.7789125992479962</v>
      </c>
      <c r="BF224" s="109">
        <v>0.8250658130826198</v>
      </c>
      <c r="BG224" s="109">
        <v>0.819590732164797</v>
      </c>
      <c r="BH224" s="109">
        <v>0.6366368837119079</v>
      </c>
      <c r="BI224" s="109">
        <v>0.7257222174201159</v>
      </c>
      <c r="BJ224" s="109">
        <v>0.6685909730690764</v>
      </c>
      <c r="BK224" s="109">
        <v>0.9280576151609421</v>
      </c>
      <c r="BL224" s="109">
        <v>0.7421875989437101</v>
      </c>
      <c r="BM224" s="109">
        <v>0.8015741112176329</v>
      </c>
      <c r="BN224" s="109">
        <v>0.40793818548321736</v>
      </c>
      <c r="BO224" s="109">
        <v>0.32518311583436676</v>
      </c>
      <c r="BP224" s="109">
        <v>0.07474252084700922</v>
      </c>
      <c r="BQ224" s="109">
        <v>0.17394807584744004</v>
      </c>
      <c r="BR224" s="109">
        <v>0.9543567895889282</v>
      </c>
      <c r="BS224" s="109">
        <v>0.9778325802087784</v>
      </c>
      <c r="BT224">
        <v>1267.3207214655172</v>
      </c>
    </row>
    <row r="225" spans="52:72" ht="12.75">
      <c r="AZ225">
        <v>1</v>
      </c>
      <c r="BA225" s="109">
        <v>0.2540985941886902</v>
      </c>
      <c r="BB225" s="107">
        <v>121</v>
      </c>
      <c r="BC225" s="109">
        <v>0.6334781893528998</v>
      </c>
      <c r="BD225" s="109">
        <v>0.5108836679108206</v>
      </c>
      <c r="BE225" s="109">
        <v>0.6724607677111636</v>
      </c>
      <c r="BF225" s="109">
        <v>0.7197947637375912</v>
      </c>
      <c r="BG225" s="109">
        <v>0.7683445662082522</v>
      </c>
      <c r="BH225" s="109">
        <v>0.4783314753614829</v>
      </c>
      <c r="BI225" s="109">
        <v>0.6196111899428072</v>
      </c>
      <c r="BJ225" s="109">
        <v>0.600661009324249</v>
      </c>
      <c r="BK225" s="109">
        <v>0.8776979053020475</v>
      </c>
      <c r="BL225" s="109">
        <v>0.6953126060962678</v>
      </c>
      <c r="BM225" s="109">
        <v>0.7991891839075835</v>
      </c>
      <c r="BN225" s="109">
        <v>0.8577728219330312</v>
      </c>
      <c r="BO225" s="109">
        <v>0.23408583853393325</v>
      </c>
      <c r="BP225" s="109">
        <v>-9.488444530081352E-09</v>
      </c>
      <c r="BQ225" s="109">
        <v>0.12475322265993305</v>
      </c>
      <c r="BR225" s="109">
        <v>0.9211617708206177</v>
      </c>
      <c r="BS225" s="109">
        <v>0.985221743285656</v>
      </c>
      <c r="BT225">
        <v>1229.7960918613255</v>
      </c>
    </row>
    <row r="226" spans="52:72" ht="12.75">
      <c r="AZ226">
        <v>1</v>
      </c>
      <c r="BA226" s="109">
        <v>0.5638571977615356</v>
      </c>
      <c r="BB226" s="107">
        <v>122</v>
      </c>
      <c r="BC226" s="109">
        <v>0.6485215905355286</v>
      </c>
      <c r="BD226" s="109">
        <v>0.578042694557225</v>
      </c>
      <c r="BE226" s="109">
        <v>0.6669097931822763</v>
      </c>
      <c r="BF226" s="109">
        <v>0.7314681200933411</v>
      </c>
      <c r="BG226" s="109">
        <v>0.8202865174278848</v>
      </c>
      <c r="BH226" s="109">
        <v>0.4493717113055755</v>
      </c>
      <c r="BI226" s="109">
        <v>0.5844425315130506</v>
      </c>
      <c r="BJ226" s="109">
        <v>0.5971379422338212</v>
      </c>
      <c r="BK226" s="109">
        <v>0.8705036610364911</v>
      </c>
      <c r="BL226" s="109">
        <v>0.6875001072883604</v>
      </c>
      <c r="BM226" s="109">
        <v>0.6607441535592078</v>
      </c>
      <c r="BN226" s="109">
        <v>0.7861079901456831</v>
      </c>
      <c r="BO226" s="109">
        <v>0.24722116689819065</v>
      </c>
      <c r="BP226" s="109">
        <v>0.00948041417522738</v>
      </c>
      <c r="BQ226" s="109">
        <v>0.05198667020064368</v>
      </c>
      <c r="BR226" s="109">
        <v>0.9087136387825012</v>
      </c>
      <c r="BS226" s="109">
        <v>0.9950739607214929</v>
      </c>
      <c r="BT226">
        <v>1237.6096122816002</v>
      </c>
    </row>
    <row r="227" spans="52:72" ht="12.75">
      <c r="AZ227">
        <v>1</v>
      </c>
      <c r="BA227" s="109">
        <v>0.6345813870429993</v>
      </c>
      <c r="BB227" s="107">
        <v>123</v>
      </c>
      <c r="BC227" s="109">
        <v>0.7892454363172874</v>
      </c>
      <c r="BD227" s="109">
        <v>0.7609017912123823</v>
      </c>
      <c r="BE227" s="109">
        <v>0.791061303502647</v>
      </c>
      <c r="BF227" s="109">
        <v>0.8346226386923807</v>
      </c>
      <c r="BG227" s="109">
        <v>0.8979076888458803</v>
      </c>
      <c r="BH227" s="109">
        <v>0.5753022890840653</v>
      </c>
      <c r="BI227" s="109">
        <v>0.6906670062756164</v>
      </c>
      <c r="BJ227" s="109">
        <v>0.6737712627107979</v>
      </c>
      <c r="BK227" s="109">
        <v>0.8273381954431533</v>
      </c>
      <c r="BL227" s="109">
        <v>0.6640626108646397</v>
      </c>
      <c r="BM227" s="109">
        <v>0.7582876805402339</v>
      </c>
      <c r="BN227" s="109">
        <v>0.44762947693467137</v>
      </c>
      <c r="BO227" s="109">
        <v>0.4704117463404957</v>
      </c>
      <c r="BP227" s="109">
        <v>0.1260990404796027</v>
      </c>
      <c r="BQ227" s="109">
        <v>0.05458197475487814</v>
      </c>
      <c r="BR227" s="109">
        <v>0.8755186200141907</v>
      </c>
      <c r="BS227" s="109">
        <v>0.9876847976446153</v>
      </c>
      <c r="BT227">
        <v>1277.7970013844147</v>
      </c>
    </row>
    <row r="228" spans="52:72" ht="12.75">
      <c r="AZ228">
        <v>1</v>
      </c>
      <c r="BA228" s="109">
        <v>0.6879880428314209</v>
      </c>
      <c r="BB228" s="107">
        <v>124</v>
      </c>
      <c r="BC228" s="109">
        <v>0.7922246918082232</v>
      </c>
      <c r="BD228" s="109">
        <v>0.7716499420319449</v>
      </c>
      <c r="BE228" s="109">
        <v>0.795184884581249</v>
      </c>
      <c r="BF228" s="109">
        <v>0.8417628889676414</v>
      </c>
      <c r="BG228" s="109">
        <v>0.887274824961787</v>
      </c>
      <c r="BH228" s="109">
        <v>0.5597808117687237</v>
      </c>
      <c r="BI228" s="109">
        <v>0.6953183449711648</v>
      </c>
      <c r="BJ228" s="109">
        <v>0.6967358422314285</v>
      </c>
      <c r="BK228" s="109">
        <v>0.7625899970531465</v>
      </c>
      <c r="BL228" s="109">
        <v>0.6015626204013826</v>
      </c>
      <c r="BM228" s="109">
        <v>0.7971619956940412</v>
      </c>
      <c r="BN228" s="109">
        <v>0.448732012808323</v>
      </c>
      <c r="BO228" s="109">
        <v>0.5444635975298835</v>
      </c>
      <c r="BP228" s="109">
        <v>0.29449062977844903</v>
      </c>
      <c r="BQ228" s="109">
        <v>0.0335645792209259</v>
      </c>
      <c r="BR228" s="109">
        <v>0.8423236012458801</v>
      </c>
      <c r="BS228" s="109">
        <v>0.9950739607214929</v>
      </c>
      <c r="BT228">
        <v>1283.565411535776</v>
      </c>
    </row>
    <row r="229" spans="52:72" ht="12.75">
      <c r="AZ229">
        <v>1</v>
      </c>
      <c r="BA229" s="109">
        <v>0.527768075466156</v>
      </c>
      <c r="BB229" s="107">
        <v>125</v>
      </c>
      <c r="BC229" s="109">
        <v>0.7458071556407955</v>
      </c>
      <c r="BD229" s="109">
        <v>0.6923634619184309</v>
      </c>
      <c r="BE229" s="109">
        <v>0.7411342525971127</v>
      </c>
      <c r="BF229" s="109">
        <v>0.803381509577739</v>
      </c>
      <c r="BG229" s="109">
        <v>0.9445426961043268</v>
      </c>
      <c r="BH229" s="109">
        <v>0.5130968524946367</v>
      </c>
      <c r="BI229" s="109">
        <v>0.6112917223572731</v>
      </c>
      <c r="BJ229" s="109">
        <v>0.7064088504563553</v>
      </c>
      <c r="BK229" s="109">
        <v>0.8129497069120406</v>
      </c>
      <c r="BL229" s="109">
        <v>0.6796876084804535</v>
      </c>
      <c r="BM229" s="109">
        <v>0.7658002015668899</v>
      </c>
      <c r="BN229" s="109">
        <v>0.444321869313717</v>
      </c>
      <c r="BO229" s="109">
        <v>0.5438635825303615</v>
      </c>
      <c r="BP229" s="109">
        <v>0.3647609205322889</v>
      </c>
      <c r="BQ229" s="109">
        <v>-8.695863029650752E-09</v>
      </c>
      <c r="BR229" s="109">
        <v>0.8755186200141907</v>
      </c>
      <c r="BS229" s="109">
        <v>0.9901478520035742</v>
      </c>
      <c r="BT229">
        <v>1270.1205941018998</v>
      </c>
    </row>
    <row r="230" spans="52:72" ht="12.75">
      <c r="AZ230">
        <v>1</v>
      </c>
      <c r="BA230" s="109">
        <v>0.008427977561950684</v>
      </c>
      <c r="BB230" s="107">
        <v>126</v>
      </c>
      <c r="BC230" s="109">
        <v>0.8766001497860998</v>
      </c>
      <c r="BD230" s="109">
        <v>0.8451017117005533</v>
      </c>
      <c r="BE230" s="109">
        <v>0.861701419364544</v>
      </c>
      <c r="BF230" s="109">
        <v>0.8798726063652431</v>
      </c>
      <c r="BG230" s="109">
        <v>0.9573119370121277</v>
      </c>
      <c r="BH230" s="109">
        <v>0.694505185825983</v>
      </c>
      <c r="BI230" s="109">
        <v>0.7347223687171933</v>
      </c>
      <c r="BJ230" s="109">
        <v>0.7858850128098855</v>
      </c>
      <c r="BK230" s="109">
        <v>0.7194245314598082</v>
      </c>
      <c r="BL230" s="109">
        <v>0.5859376227855679</v>
      </c>
      <c r="BM230" s="109">
        <v>0.7481517394725234</v>
      </c>
      <c r="BN230" s="109">
        <v>0.15104732692241685</v>
      </c>
      <c r="BO230" s="109">
        <v>0.6208455069673584</v>
      </c>
      <c r="BP230" s="109">
        <v>0.45979691695297903</v>
      </c>
      <c r="BQ230" s="109">
        <v>0.0341220960699512</v>
      </c>
      <c r="BR230" s="109">
        <v>0.821576714515686</v>
      </c>
      <c r="BS230" s="109">
        <v>0.9975370150804519</v>
      </c>
      <c r="BT230">
        <v>1299.398972861801</v>
      </c>
    </row>
    <row r="231" spans="52:72" ht="12.75">
      <c r="AZ231">
        <v>1</v>
      </c>
      <c r="BA231" s="109">
        <v>0.30086904764175415</v>
      </c>
      <c r="BB231" s="107">
        <v>127</v>
      </c>
      <c r="BC231" s="109">
        <v>0.8500810978235673</v>
      </c>
      <c r="BD231" s="109">
        <v>0.79439542342734</v>
      </c>
      <c r="BE231" s="109">
        <v>0.8300767244771121</v>
      </c>
      <c r="BF231" s="109">
        <v>0.8776222719514046</v>
      </c>
      <c r="BG231" s="109">
        <v>0.897972523381759</v>
      </c>
      <c r="BH231" s="109">
        <v>0.6541049489413853</v>
      </c>
      <c r="BI231" s="109">
        <v>0.6876795610971751</v>
      </c>
      <c r="BJ231" s="109">
        <v>0.7613028782990297</v>
      </c>
      <c r="BK231" s="109">
        <v>0.6834533101320268</v>
      </c>
      <c r="BL231" s="109">
        <v>0.5546876275539394</v>
      </c>
      <c r="BM231" s="109">
        <v>0.8165991532709449</v>
      </c>
      <c r="BN231" s="109">
        <v>0.22491723045706746</v>
      </c>
      <c r="BO231" s="109">
        <v>0.7304432467526484</v>
      </c>
      <c r="BP231" s="109">
        <v>0.5596781413576487</v>
      </c>
      <c r="BQ231" s="109">
        <v>0.061116656605088165</v>
      </c>
      <c r="BR231" s="109">
        <v>0.8091285824775696</v>
      </c>
      <c r="BS231" s="109">
        <v>1.000000069439411</v>
      </c>
      <c r="BT231">
        <v>1294.7965186433876</v>
      </c>
    </row>
    <row r="232" spans="52:72" ht="12.75">
      <c r="AZ232">
        <v>1</v>
      </c>
      <c r="BA232" s="109">
        <v>0.15796661376953125</v>
      </c>
      <c r="BB232" s="107">
        <v>128</v>
      </c>
      <c r="BC232" s="109">
        <v>0.9086363415466625</v>
      </c>
      <c r="BD232" s="109">
        <v>0.8881359543040164</v>
      </c>
      <c r="BE232" s="109">
        <v>0.8956733834813351</v>
      </c>
      <c r="BF232" s="109">
        <v>0.9040059224574359</v>
      </c>
      <c r="BG232" s="109">
        <v>0.9720214700058571</v>
      </c>
      <c r="BH232" s="109">
        <v>0.7443822322925548</v>
      </c>
      <c r="BI232" s="109">
        <v>0.7720843413285907</v>
      </c>
      <c r="BJ232" s="109">
        <v>0.790038353370619</v>
      </c>
      <c r="BK232" s="109">
        <v>0.640287844538689</v>
      </c>
      <c r="BL232" s="109">
        <v>0.5078126347064971</v>
      </c>
      <c r="BM232" s="109">
        <v>0.8285237898211926</v>
      </c>
      <c r="BN232" s="109">
        <v>0.18632847487926485</v>
      </c>
      <c r="BO232" s="109">
        <v>0.849631226280092</v>
      </c>
      <c r="BP232" s="109">
        <v>0.709174065768398</v>
      </c>
      <c r="BQ232" s="109">
        <v>0.10353506450744038</v>
      </c>
      <c r="BR232" s="109">
        <v>0.7800829410552976</v>
      </c>
      <c r="BS232" s="109">
        <v>0.9802956345677376</v>
      </c>
      <c r="BT232">
        <v>1307.5623173341758</v>
      </c>
    </row>
    <row r="233" spans="52:72" ht="12.75">
      <c r="AZ233">
        <v>0</v>
      </c>
      <c r="BA233" s="109">
        <v>0.9145700335502625</v>
      </c>
      <c r="BB233" s="107">
        <v>129</v>
      </c>
      <c r="BC233" s="116">
        <v>0.864168194774539</v>
      </c>
      <c r="BD233" s="116">
        <v>0.850639741953346</v>
      </c>
      <c r="BE233" s="116">
        <v>0.8525026615738165</v>
      </c>
      <c r="BF233" s="116">
        <v>0.8710496736003552</v>
      </c>
      <c r="BG233" s="116">
        <v>0.9280668173404409</v>
      </c>
      <c r="BH233" s="116">
        <v>0.6976470470207277</v>
      </c>
      <c r="BI233" s="116">
        <v>0.7228482195269317</v>
      </c>
      <c r="BJ233" s="116">
        <v>0.7821356937044763</v>
      </c>
      <c r="BK233" s="116">
        <v>0.6690648216009136</v>
      </c>
      <c r="BL233" s="116">
        <v>0.5468751287460325</v>
      </c>
      <c r="BM233" s="116">
        <v>0.7487479713000356</v>
      </c>
      <c r="BN233" s="116">
        <v>0.3186327797174453</v>
      </c>
      <c r="BO233" s="116">
        <v>0.7492087158622873</v>
      </c>
      <c r="BP233" s="116">
        <v>0.7330960209716768</v>
      </c>
      <c r="BQ233" s="116">
        <v>0.1220749739252596</v>
      </c>
      <c r="BR233" s="116">
        <v>0.7883816957473755</v>
      </c>
      <c r="BS233" s="116">
        <v>0.9581281453371047</v>
      </c>
      <c r="BT233">
        <v>1301.5020657340594</v>
      </c>
    </row>
    <row r="234" spans="52:72" ht="12.75">
      <c r="AZ234">
        <v>1</v>
      </c>
      <c r="BA234" s="109">
        <v>0.5661312341690063</v>
      </c>
      <c r="BB234" s="107">
        <v>130</v>
      </c>
      <c r="BC234" s="109">
        <v>0.9404518477153037</v>
      </c>
      <c r="BD234" s="109">
        <v>0.9384258493251405</v>
      </c>
      <c r="BE234" s="109">
        <v>0.922635259764502</v>
      </c>
      <c r="BF234" s="109">
        <v>0.9288731313945027</v>
      </c>
      <c r="BG234" s="109">
        <v>0.9425976600279684</v>
      </c>
      <c r="BH234" s="109">
        <v>0.8168328684300654</v>
      </c>
      <c r="BI234" s="109">
        <v>0.8019587931130081</v>
      </c>
      <c r="BJ234" s="109">
        <v>0.7507645295752448</v>
      </c>
      <c r="BK234" s="109">
        <v>0.6906475543975827</v>
      </c>
      <c r="BL234" s="109">
        <v>0.5468751287460325</v>
      </c>
      <c r="BM234" s="109">
        <v>0.5751252631284298</v>
      </c>
      <c r="BN234" s="109">
        <v>0.16427775740623463</v>
      </c>
      <c r="BO234" s="109">
        <v>0.6770619122963317</v>
      </c>
      <c r="BP234" s="109">
        <v>0.783272014204606</v>
      </c>
      <c r="BQ234" s="109">
        <v>0.19626807203291383</v>
      </c>
      <c r="BR234" s="109">
        <v>0.8132779598236084</v>
      </c>
      <c r="BS234" s="109">
        <v>0.9630542540550233</v>
      </c>
      <c r="BT234">
        <v>1309.9924820016597</v>
      </c>
    </row>
    <row r="235" spans="52:72" ht="12.75">
      <c r="AZ235">
        <v>1</v>
      </c>
      <c r="BA235" s="109">
        <v>0.6114476323127747</v>
      </c>
      <c r="BB235" s="107">
        <v>131</v>
      </c>
      <c r="BC235" s="109">
        <v>0.9225027529057117</v>
      </c>
      <c r="BD235" s="109">
        <v>0.9110115585906895</v>
      </c>
      <c r="BE235" s="109">
        <v>0.8896783309901366</v>
      </c>
      <c r="BF235" s="109">
        <v>0.9067549796332606</v>
      </c>
      <c r="BG235" s="109">
        <v>0.9999999442326954</v>
      </c>
      <c r="BH235" s="109">
        <v>0.7883853643515608</v>
      </c>
      <c r="BI235" s="109">
        <v>0.76100432313513</v>
      </c>
      <c r="BJ235" s="109">
        <v>0.7166416120430221</v>
      </c>
      <c r="BK235" s="109">
        <v>0.5467626690864562</v>
      </c>
      <c r="BL235" s="109">
        <v>0.40625015020370503</v>
      </c>
      <c r="BM235" s="109">
        <v>0.5688052057567985</v>
      </c>
      <c r="BN235" s="109">
        <v>0.2557882349193097</v>
      </c>
      <c r="BO235" s="109">
        <v>0.6806370016684098</v>
      </c>
      <c r="BP235" s="109">
        <v>0.7803315619452872</v>
      </c>
      <c r="BQ235" s="109">
        <v>0.25807044064357115</v>
      </c>
      <c r="BR235" s="109">
        <v>0.7261410355567932</v>
      </c>
      <c r="BS235" s="109">
        <v>0.9556650909781457</v>
      </c>
      <c r="BT235">
        <v>1308.3086043239061</v>
      </c>
    </row>
    <row r="236" spans="52:72" ht="12.75">
      <c r="AZ236">
        <v>1</v>
      </c>
      <c r="BA236" s="109">
        <v>0.0066568851470947266</v>
      </c>
      <c r="BB236" s="107">
        <v>132</v>
      </c>
      <c r="BC236" s="109">
        <v>1.0000001766020432</v>
      </c>
      <c r="BD236" s="109">
        <v>1.0000000014778925</v>
      </c>
      <c r="BE236" s="109">
        <v>0.9765272924763844</v>
      </c>
      <c r="BF236" s="109">
        <v>0.9558203791681446</v>
      </c>
      <c r="BG236" s="109">
        <v>0.9908914826068211</v>
      </c>
      <c r="BH236" s="109">
        <v>0.8558329280430912</v>
      </c>
      <c r="BI236" s="109">
        <v>0.7873240933148193</v>
      </c>
      <c r="BJ236" s="109">
        <v>0.7890584176953417</v>
      </c>
      <c r="BK236" s="109">
        <v>0.5683454018831253</v>
      </c>
      <c r="BL236" s="109">
        <v>0.42968764662742576</v>
      </c>
      <c r="BM236" s="109">
        <v>0.6008824780769644</v>
      </c>
      <c r="BN236" s="109">
        <v>0.18853354662656785</v>
      </c>
      <c r="BO236" s="109">
        <v>0.7253731200067914</v>
      </c>
      <c r="BP236" s="109">
        <v>0.8628670150172615</v>
      </c>
      <c r="BQ236" s="109">
        <v>0.3333008122801713</v>
      </c>
      <c r="BR236" s="109">
        <v>0.7427385449409485</v>
      </c>
      <c r="BS236" s="109">
        <v>0.948275927901268</v>
      </c>
      <c r="BT236">
        <v>1314.864576392533</v>
      </c>
    </row>
    <row r="237" spans="52:72" ht="12.75">
      <c r="AZ237">
        <v>1</v>
      </c>
      <c r="BA237" s="109">
        <v>0.555449903011322</v>
      </c>
      <c r="BB237" s="107">
        <v>133</v>
      </c>
      <c r="BC237" s="109">
        <v>0.9833384144119917</v>
      </c>
      <c r="BD237" s="109">
        <v>0.9954613150301155</v>
      </c>
      <c r="BE237" s="109">
        <v>0.9467423491470983</v>
      </c>
      <c r="BF237" s="109">
        <v>0.9538457614032088</v>
      </c>
      <c r="BG237" s="109">
        <v>0.9908914826068211</v>
      </c>
      <c r="BH237" s="109">
        <v>0.8202650102786717</v>
      </c>
      <c r="BI237" s="109">
        <v>0.7616850068466734</v>
      </c>
      <c r="BJ237" s="109">
        <v>0.8076742571877551</v>
      </c>
      <c r="BK237" s="109">
        <v>0.561151157617569</v>
      </c>
      <c r="BL237" s="109">
        <v>0.42187514781951885</v>
      </c>
      <c r="BM237" s="109">
        <v>0.609945201855153</v>
      </c>
      <c r="BN237" s="109">
        <v>0.2535831631720067</v>
      </c>
      <c r="BO237" s="109">
        <v>0.6409710100758848</v>
      </c>
      <c r="BP237" s="109">
        <v>0.899821836823132</v>
      </c>
      <c r="BQ237" s="109">
        <v>0.4001330856497538</v>
      </c>
      <c r="BR237" s="109">
        <v>0.7302904129028318</v>
      </c>
      <c r="BS237" s="109">
        <v>0.948275927901268</v>
      </c>
      <c r="BT237">
        <v>1313.6520788059217</v>
      </c>
    </row>
  </sheetData>
  <sheetProtection password="DEE9" sheet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W100:BA166"/>
  <sheetViews>
    <sheetView showGridLines="0" zoomScale="80" zoomScaleNormal="80" workbookViewId="0" topLeftCell="AA100">
      <selection activeCell="AA100" sqref="AA100"/>
    </sheetView>
  </sheetViews>
  <sheetFormatPr defaultColWidth="9.140625" defaultRowHeight="12.75"/>
  <cols>
    <col min="1" max="26" width="0" style="109" hidden="1" customWidth="1"/>
    <col min="27" max="30" width="9.140625" style="109" customWidth="1"/>
    <col min="31" max="31" width="13.140625" style="109" customWidth="1"/>
    <col min="32" max="34" width="9.140625" style="109" customWidth="1"/>
    <col min="35" max="35" width="10.140625" style="109" bestFit="1" customWidth="1"/>
    <col min="36" max="37" width="9.140625" style="109" customWidth="1"/>
    <col min="38" max="38" width="9.28125" style="109" bestFit="1" customWidth="1"/>
    <col min="39" max="16384" width="9.140625" style="10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9" ht="11.25" hidden="1"/>
    <row r="10" ht="11.25" hidden="1"/>
    <row r="11" ht="11.25" hidden="1"/>
    <row r="12" ht="11.25" hidden="1"/>
    <row r="13" ht="11.25" hidden="1"/>
    <row r="14" ht="11.25" hidden="1"/>
    <row r="15" ht="11.25" hidden="1"/>
    <row r="16" ht="11.25" hidden="1"/>
    <row r="17" ht="11.25" hidden="1"/>
    <row r="18" ht="11.25" hidden="1"/>
    <row r="19" ht="11.25" hidden="1"/>
    <row r="20" ht="11.25" hidden="1"/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spans="28:35" ht="15">
      <c r="AB100" s="8" t="s">
        <v>4</v>
      </c>
      <c r="AG100" s="109" t="s">
        <v>5</v>
      </c>
      <c r="AI100" s="117">
        <v>38996.68746527778</v>
      </c>
    </row>
    <row r="101" ht="11.25"/>
    <row r="102" spans="28:36" ht="12.75">
      <c r="AB102" s="118" t="s">
        <v>6</v>
      </c>
      <c r="AE102" s="119">
        <v>29.981094360351562</v>
      </c>
      <c r="AG102" s="118" t="s">
        <v>7</v>
      </c>
      <c r="AI102" s="109">
        <v>27.381521224975586</v>
      </c>
      <c r="AJ102" s="119"/>
    </row>
    <row r="103" ht="11.25"/>
    <row r="104" spans="23:32" ht="12.75">
      <c r="W104" s="109" t="s">
        <v>8</v>
      </c>
      <c r="Y104" s="108">
        <v>16</v>
      </c>
      <c r="AB104" s="118" t="s">
        <v>9</v>
      </c>
      <c r="AF104" s="9">
        <v>2</v>
      </c>
    </row>
    <row r="105" spans="23:35" ht="12.75">
      <c r="W105" s="109" t="s">
        <v>10</v>
      </c>
      <c r="Y105" s="108">
        <v>0</v>
      </c>
      <c r="AB105" s="118" t="s">
        <v>11</v>
      </c>
      <c r="AF105" s="9">
        <v>16</v>
      </c>
      <c r="AG105" s="9">
        <v>20</v>
      </c>
      <c r="AH105" s="9">
        <v>20</v>
      </c>
      <c r="AI105" s="9">
        <v>1</v>
      </c>
    </row>
    <row r="106" ht="12.75">
      <c r="AB106" s="118"/>
    </row>
    <row r="107" spans="28:38" ht="12.75">
      <c r="AB107" s="118" t="s">
        <v>12</v>
      </c>
      <c r="AH107" s="120" t="s">
        <v>13</v>
      </c>
      <c r="AI107" s="109" t="e">
        <f>SQRT(SUMXMY2(TruOutput,TransOutput)/1)</f>
        <v>#VALUE!</v>
      </c>
      <c r="AJ107" s="120" t="s">
        <v>14</v>
      </c>
      <c r="AL107" s="109" t="e">
        <f>AVERAGE(AF112)</f>
        <v>#DIV/0!</v>
      </c>
    </row>
    <row r="108" spans="28:32" ht="12.75" hidden="1">
      <c r="AB108" s="118"/>
      <c r="AE108" s="118" t="s">
        <v>15</v>
      </c>
      <c r="AF108" s="109">
        <v>-3.9133806228637695</v>
      </c>
    </row>
    <row r="109" spans="28:32" ht="12.75" hidden="1">
      <c r="AB109" s="118"/>
      <c r="AE109" s="118" t="s">
        <v>16</v>
      </c>
      <c r="AF109" s="109">
        <v>0.003678093198686838</v>
      </c>
    </row>
    <row r="110" spans="28:32" ht="12.75">
      <c r="AB110" s="118" t="s">
        <v>188</v>
      </c>
      <c r="AF110" s="121">
        <f>(AF111-AF108)/AF109</f>
        <v>1313.6520863563394</v>
      </c>
    </row>
    <row r="111" spans="28:32" ht="12.75" hidden="1">
      <c r="AB111" s="118" t="s">
        <v>189</v>
      </c>
      <c r="AF111" s="109">
        <f>AG166</f>
        <v>0.9183541814042578</v>
      </c>
    </row>
    <row r="112" spans="28:32" ht="12.75">
      <c r="AB112" s="118" t="s">
        <v>17</v>
      </c>
      <c r="AF112" s="133" t="e">
        <f>ABS((AF107-AF110)/AF107)</f>
        <v>#DIV/0!</v>
      </c>
    </row>
    <row r="113" spans="28:48" ht="12.75">
      <c r="AB113" s="118"/>
      <c r="AF113" s="120"/>
      <c r="AG113" s="120" t="s">
        <v>18</v>
      </c>
      <c r="AH113" s="120" t="s">
        <v>18</v>
      </c>
      <c r="AI113" s="120" t="s">
        <v>18</v>
      </c>
      <c r="AJ113" s="120" t="s">
        <v>18</v>
      </c>
      <c r="AK113" s="120" t="s">
        <v>18</v>
      </c>
      <c r="AL113" s="120" t="s">
        <v>18</v>
      </c>
      <c r="AM113" s="120" t="s">
        <v>18</v>
      </c>
      <c r="AN113" s="120" t="s">
        <v>18</v>
      </c>
      <c r="AO113" s="120" t="s">
        <v>18</v>
      </c>
      <c r="AP113" s="120" t="s">
        <v>18</v>
      </c>
      <c r="AQ113" s="120" t="s">
        <v>18</v>
      </c>
      <c r="AR113" s="120" t="s">
        <v>18</v>
      </c>
      <c r="AS113" s="120" t="s">
        <v>18</v>
      </c>
      <c r="AT113" s="120" t="s">
        <v>18</v>
      </c>
      <c r="AU113" s="120" t="s">
        <v>18</v>
      </c>
      <c r="AV113" s="120" t="s">
        <v>18</v>
      </c>
    </row>
    <row r="114" spans="28:48" ht="12.75">
      <c r="AB114" s="118"/>
      <c r="AF114" s="120" t="s">
        <v>20</v>
      </c>
      <c r="AG114" s="120" t="s">
        <v>239</v>
      </c>
      <c r="AH114" s="120" t="s">
        <v>281</v>
      </c>
      <c r="AI114" s="120" t="s">
        <v>282</v>
      </c>
      <c r="AJ114" s="120" t="s">
        <v>284</v>
      </c>
      <c r="AK114" s="120" t="s">
        <v>285</v>
      </c>
      <c r="AL114" s="120" t="s">
        <v>286</v>
      </c>
      <c r="AM114" s="120" t="s">
        <v>287</v>
      </c>
      <c r="AN114" s="120" t="s">
        <v>288</v>
      </c>
      <c r="AO114" s="120" t="s">
        <v>289</v>
      </c>
      <c r="AP114" s="120" t="s">
        <v>241</v>
      </c>
      <c r="AQ114" s="120" t="s">
        <v>240</v>
      </c>
      <c r="AR114" s="120" t="s">
        <v>290</v>
      </c>
      <c r="AS114" s="120" t="s">
        <v>291</v>
      </c>
      <c r="AT114" s="120" t="s">
        <v>292</v>
      </c>
      <c r="AU114" s="120" t="s">
        <v>300</v>
      </c>
      <c r="AV114" s="120" t="s">
        <v>301</v>
      </c>
    </row>
    <row r="115" spans="28:48" ht="17.25" customHeight="1">
      <c r="AB115" s="118" t="s">
        <v>21</v>
      </c>
      <c r="AF115" s="115">
        <v>1</v>
      </c>
      <c r="AG115" s="122">
        <f>Data!AD237</f>
        <v>11670.35</v>
      </c>
      <c r="AH115" s="122">
        <f>Data!AE237</f>
        <v>13289.4</v>
      </c>
      <c r="AI115" s="122">
        <f>Data!AF237</f>
        <v>5999.46</v>
      </c>
      <c r="AJ115" s="122">
        <f>Data!AH237</f>
        <v>17543.05</v>
      </c>
      <c r="AK115" s="122">
        <f>Data!AI237</f>
        <v>2237.6</v>
      </c>
      <c r="AL115" s="122">
        <f>Data!AJ237</f>
        <v>718.81</v>
      </c>
      <c r="AM115" s="122">
        <f>Data!AK237</f>
        <v>16254.29</v>
      </c>
      <c r="AN115" s="122">
        <f>Data!AL237</f>
        <v>4.62</v>
      </c>
      <c r="AO115" s="122">
        <f>Data!AM237</f>
        <v>4.76</v>
      </c>
      <c r="AP115" s="122">
        <f>Data!AN237</f>
        <v>129.18</v>
      </c>
      <c r="AQ115" s="122">
        <f>Data!AO237</f>
        <v>12.57</v>
      </c>
      <c r="AR115" s="122">
        <f>Data!AP237</f>
        <v>5.226071428571491</v>
      </c>
      <c r="AS115" s="122">
        <f>Data!AQ237</f>
        <v>7.6231318681319475</v>
      </c>
      <c r="AT115" s="122">
        <f>Data!AR237</f>
        <v>1.062205128205177</v>
      </c>
      <c r="AU115" s="122">
        <f>Data!AY237</f>
        <v>4.56</v>
      </c>
      <c r="AV115" s="122">
        <f>Data!AZ237</f>
        <v>4.76</v>
      </c>
    </row>
    <row r="116" spans="28:48" ht="12.75" hidden="1">
      <c r="AB116" s="118"/>
      <c r="AE116" s="118" t="s">
        <v>15</v>
      </c>
      <c r="AF116" s="109">
        <v>0</v>
      </c>
      <c r="AG116" s="109">
        <v>-5.078857421875</v>
      </c>
      <c r="AH116" s="109">
        <v>-3.2686359882354736</v>
      </c>
      <c r="AI116" s="109">
        <v>-1.478729248046875</v>
      </c>
      <c r="AJ116" s="109">
        <v>-1.7832438945770264</v>
      </c>
      <c r="AK116" s="109">
        <v>-3.000511407852173</v>
      </c>
      <c r="AL116" s="109">
        <v>-1.9565497636795044</v>
      </c>
      <c r="AM116" s="109">
        <v>-1.5803555250167847</v>
      </c>
      <c r="AN116" s="109">
        <v>-2.762589693069458</v>
      </c>
      <c r="AO116" s="109">
        <v>-3.2968742847442627</v>
      </c>
      <c r="AP116" s="109">
        <v>-0.9304793477058411</v>
      </c>
      <c r="AQ116" s="109">
        <v>-1.1323044300079346</v>
      </c>
      <c r="AR116" s="109">
        <v>0.4214705228805542</v>
      </c>
      <c r="AS116" s="109">
        <v>0.3974064588546753</v>
      </c>
      <c r="AT116" s="109">
        <v>0.25371068716049194</v>
      </c>
      <c r="AU116" s="109">
        <v>-1.1618256568908691</v>
      </c>
      <c r="AV116" s="109">
        <v>-0.22413794696331024</v>
      </c>
    </row>
    <row r="117" spans="28:48" ht="12.75" hidden="1">
      <c r="AB117" s="118"/>
      <c r="AE117" s="109" t="s">
        <v>16</v>
      </c>
      <c r="AF117" s="109">
        <v>1</v>
      </c>
      <c r="AG117" s="109">
        <v>0.0005204915651120245</v>
      </c>
      <c r="AH117" s="109">
        <v>0.00031719854450784624</v>
      </c>
      <c r="AI117" s="109">
        <v>0.0004054656601510942</v>
      </c>
      <c r="AJ117" s="109">
        <v>0.00015813301433809102</v>
      </c>
      <c r="AK117" s="109">
        <v>0.0017075332580134273</v>
      </c>
      <c r="AL117" s="109">
        <v>0.0037815761752426624</v>
      </c>
      <c r="AM117" s="109">
        <v>0.0001469168928451836</v>
      </c>
      <c r="AN117" s="109">
        <v>0.7194244265556335</v>
      </c>
      <c r="AO117" s="109">
        <v>0.7812498807907104</v>
      </c>
      <c r="AP117" s="109">
        <v>0.01192463655024767</v>
      </c>
      <c r="AQ117" s="109">
        <v>0.11025358736515045</v>
      </c>
      <c r="AR117" s="109">
        <v>0.04200104996562004</v>
      </c>
      <c r="AS117" s="109">
        <v>0.06590668857097626</v>
      </c>
      <c r="AT117" s="109">
        <v>0.13784757256507874</v>
      </c>
      <c r="AU117" s="109">
        <v>0.41493773460388184</v>
      </c>
      <c r="AV117" s="109">
        <v>0.2463054358959198</v>
      </c>
    </row>
    <row r="118" spans="32:48" ht="22.5">
      <c r="AF118" s="123" t="s">
        <v>20</v>
      </c>
      <c r="AG118" s="123" t="s">
        <v>239</v>
      </c>
      <c r="AH118" s="123" t="s">
        <v>281</v>
      </c>
      <c r="AI118" s="123" t="s">
        <v>282</v>
      </c>
      <c r="AJ118" s="123" t="s">
        <v>284</v>
      </c>
      <c r="AK118" s="123" t="s">
        <v>285</v>
      </c>
      <c r="AL118" s="123" t="s">
        <v>286</v>
      </c>
      <c r="AM118" s="123" t="s">
        <v>287</v>
      </c>
      <c r="AN118" s="123" t="s">
        <v>288</v>
      </c>
      <c r="AO118" s="123" t="s">
        <v>289</v>
      </c>
      <c r="AP118" s="123" t="s">
        <v>241</v>
      </c>
      <c r="AQ118" s="123" t="s">
        <v>240</v>
      </c>
      <c r="AR118" s="123" t="s">
        <v>290</v>
      </c>
      <c r="AS118" s="123" t="s">
        <v>291</v>
      </c>
      <c r="AT118" s="123" t="s">
        <v>292</v>
      </c>
      <c r="AU118" s="123" t="s">
        <v>300</v>
      </c>
      <c r="AV118" s="109" t="s">
        <v>301</v>
      </c>
    </row>
    <row r="119" spans="28:48" ht="12.75">
      <c r="AB119" s="118" t="s">
        <v>22</v>
      </c>
      <c r="AF119" s="124">
        <v>1</v>
      </c>
      <c r="AG119" s="116">
        <f>AG116+AG117*$AG$115</f>
        <v>0.9954613150301155</v>
      </c>
      <c r="AH119" s="116">
        <f>AH116+AH117*$AH$115</f>
        <v>0.9467423491470983</v>
      </c>
      <c r="AI119" s="116">
        <f>AI116+AI117*$AI$115</f>
        <v>0.9538457614032088</v>
      </c>
      <c r="AJ119" s="116">
        <f>AJ116+AJ117*$AJ$115</f>
        <v>0.9908914826068211</v>
      </c>
      <c r="AK119" s="116">
        <f>AK116+AK117*$AK$115</f>
        <v>0.8202650102786717</v>
      </c>
      <c r="AL119" s="116">
        <f>AL116+AL117*$AL$115</f>
        <v>0.7616850068466734</v>
      </c>
      <c r="AM119" s="116">
        <f>AM116+AM117*$AM$115</f>
        <v>0.8076742571877551</v>
      </c>
      <c r="AN119" s="116">
        <f>AN116+AN117*$AN$115</f>
        <v>0.561151157617569</v>
      </c>
      <c r="AO119" s="116">
        <f>AO116+AO117*$AO$115</f>
        <v>0.42187514781951885</v>
      </c>
      <c r="AP119" s="116">
        <f>AP116+AP117*$AP$115</f>
        <v>0.609945201855153</v>
      </c>
      <c r="AQ119" s="116">
        <f>AQ116+AQ117*$AQ$115</f>
        <v>0.2535831631720067</v>
      </c>
      <c r="AR119" s="116">
        <f>AR116+AR117*$AR$115</f>
        <v>0.6409710100758848</v>
      </c>
      <c r="AS119" s="116">
        <f>AS116+AS117*$AS$115</f>
        <v>0.899821836823132</v>
      </c>
      <c r="AT119" s="116">
        <f>AT116+AT117*$AT$115</f>
        <v>0.4001330856497538</v>
      </c>
      <c r="AU119" s="116">
        <f>AU116+AU117*$AU$115</f>
        <v>0.7302904129028318</v>
      </c>
      <c r="AV119" s="116">
        <f>AV116+AV117*$AV$115</f>
        <v>0.948275927901268</v>
      </c>
    </row>
    <row r="120" spans="31:49" ht="12.75">
      <c r="AE120" s="132" t="s">
        <v>23</v>
      </c>
      <c r="AF120" s="125">
        <v>0</v>
      </c>
      <c r="AG120" s="126">
        <v>0</v>
      </c>
      <c r="AH120" s="126">
        <v>0</v>
      </c>
      <c r="AI120" s="126">
        <v>0</v>
      </c>
      <c r="AJ120" s="126">
        <v>0</v>
      </c>
      <c r="AK120" s="126">
        <v>0</v>
      </c>
      <c r="AL120" s="126">
        <v>0</v>
      </c>
      <c r="AM120" s="126">
        <v>0</v>
      </c>
      <c r="AN120" s="126">
        <v>0</v>
      </c>
      <c r="AO120" s="126">
        <v>0</v>
      </c>
      <c r="AP120" s="126">
        <v>0</v>
      </c>
      <c r="AQ120" s="126">
        <v>0</v>
      </c>
      <c r="AR120" s="126">
        <v>0</v>
      </c>
      <c r="AS120" s="126">
        <v>0</v>
      </c>
      <c r="AT120" s="126">
        <v>0</v>
      </c>
      <c r="AU120" s="126">
        <v>0</v>
      </c>
      <c r="AV120" s="127">
        <v>0</v>
      </c>
      <c r="AW120" s="109">
        <v>0</v>
      </c>
    </row>
    <row r="121" spans="31:49" ht="12.75">
      <c r="AE121" s="132" t="s">
        <v>24</v>
      </c>
      <c r="AF121" s="128">
        <v>-0.15437984466552734</v>
      </c>
      <c r="AG121" s="110">
        <v>0.4361536502838135</v>
      </c>
      <c r="AH121" s="110">
        <v>0.1864553689956665</v>
      </c>
      <c r="AI121" s="110">
        <v>0.2848823666572571</v>
      </c>
      <c r="AJ121" s="110">
        <v>0.45969846844673157</v>
      </c>
      <c r="AK121" s="110">
        <v>0.5473603010177612</v>
      </c>
      <c r="AL121" s="110">
        <v>-0.16286687552928925</v>
      </c>
      <c r="AM121" s="110">
        <v>0.08014629781246185</v>
      </c>
      <c r="AN121" s="110">
        <v>-0.35183069109916687</v>
      </c>
      <c r="AO121" s="110">
        <v>-0.4757932722568512</v>
      </c>
      <c r="AP121" s="110">
        <v>0.3380236327648163</v>
      </c>
      <c r="AQ121" s="110">
        <v>0.2614971995353699</v>
      </c>
      <c r="AR121" s="110">
        <v>-0.11231917142868042</v>
      </c>
      <c r="AS121" s="110">
        <v>-0.39031457901000977</v>
      </c>
      <c r="AT121" s="110">
        <v>0.35075682401657104</v>
      </c>
      <c r="AU121" s="110">
        <v>0.2758699655532837</v>
      </c>
      <c r="AV121" s="129">
        <v>0.15233652293682098</v>
      </c>
      <c r="AW121" s="109">
        <f aca="true" t="shared" si="0" ref="AW121:AW140">SUMPRODUCT($AF$119:$AV$119,AF121:AV121)</f>
        <v>1.510620285921542</v>
      </c>
    </row>
    <row r="122" spans="31:49" ht="12.75">
      <c r="AE122" s="132" t="s">
        <v>185</v>
      </c>
      <c r="AF122" s="128">
        <v>-0.0038448981940746307</v>
      </c>
      <c r="AG122" s="110">
        <v>-0.1552436202764511</v>
      </c>
      <c r="AH122" s="110">
        <v>-0.4835166037082672</v>
      </c>
      <c r="AI122" s="110">
        <v>0.14866037666797638</v>
      </c>
      <c r="AJ122" s="110">
        <v>-0.5836051106452942</v>
      </c>
      <c r="AK122" s="110">
        <v>-0.178794726729393</v>
      </c>
      <c r="AL122" s="110">
        <v>-0.18251539766788483</v>
      </c>
      <c r="AM122" s="110">
        <v>-0.44121870398521423</v>
      </c>
      <c r="AN122" s="110">
        <v>-0.44524285197257996</v>
      </c>
      <c r="AO122" s="110">
        <v>0.5275444984436035</v>
      </c>
      <c r="AP122" s="110">
        <v>-0.19660384953022003</v>
      </c>
      <c r="AQ122" s="110">
        <v>-0.19559164345264435</v>
      </c>
      <c r="AR122" s="110">
        <v>0.09504147619009018</v>
      </c>
      <c r="AS122" s="110">
        <v>-0.1610705852508545</v>
      </c>
      <c r="AT122" s="110">
        <v>0.3675660789012909</v>
      </c>
      <c r="AU122" s="110">
        <v>-0.4602033197879791</v>
      </c>
      <c r="AV122" s="129">
        <v>-0.11033625900745392</v>
      </c>
      <c r="AW122" s="109">
        <f t="shared" si="0"/>
        <v>-2.269138005521805</v>
      </c>
    </row>
    <row r="123" spans="31:49" ht="12.75">
      <c r="AE123" s="132" t="s">
        <v>242</v>
      </c>
      <c r="AF123" s="128">
        <v>0.030674301087856293</v>
      </c>
      <c r="AG123" s="110">
        <v>-0.8953823447227478</v>
      </c>
      <c r="AH123" s="110">
        <v>-0.30115222930908203</v>
      </c>
      <c r="AI123" s="110">
        <v>-0.3657514452934265</v>
      </c>
      <c r="AJ123" s="110">
        <v>-0.2038036286830902</v>
      </c>
      <c r="AK123" s="110">
        <v>-0.0031520549673587084</v>
      </c>
      <c r="AL123" s="110">
        <v>-0.3267952501773834</v>
      </c>
      <c r="AM123" s="110">
        <v>-0.19601944088935852</v>
      </c>
      <c r="AN123" s="110">
        <v>-0.20393936336040497</v>
      </c>
      <c r="AO123" s="110">
        <v>0.08578518033027649</v>
      </c>
      <c r="AP123" s="110">
        <v>-0.1521964967250824</v>
      </c>
      <c r="AQ123" s="110">
        <v>-0.5300893187522888</v>
      </c>
      <c r="AR123" s="110">
        <v>0.5249102115631104</v>
      </c>
      <c r="AS123" s="110">
        <v>0.04508179426193237</v>
      </c>
      <c r="AT123" s="110">
        <v>0.3811687231063843</v>
      </c>
      <c r="AU123" s="110">
        <v>0.19112956523895264</v>
      </c>
      <c r="AV123" s="129">
        <v>-0.017560604959726334</v>
      </c>
      <c r="AW123" s="109">
        <f t="shared" si="0"/>
        <v>-1.759435523384232</v>
      </c>
    </row>
    <row r="124" spans="31:49" ht="12.75">
      <c r="AE124" s="132" t="s">
        <v>243</v>
      </c>
      <c r="AF124" s="128">
        <v>1.7899612188339233</v>
      </c>
      <c r="AG124" s="110">
        <v>-1.1241469383239746</v>
      </c>
      <c r="AH124" s="110">
        <v>-0.7172607779502869</v>
      </c>
      <c r="AI124" s="110">
        <v>-0.5349079370498657</v>
      </c>
      <c r="AJ124" s="110">
        <v>-0.2660500407218933</v>
      </c>
      <c r="AK124" s="110">
        <v>0.033266764134168625</v>
      </c>
      <c r="AL124" s="110">
        <v>-0.22688643634319305</v>
      </c>
      <c r="AM124" s="110">
        <v>-0.43941617012023926</v>
      </c>
      <c r="AN124" s="110">
        <v>0.6177215576171875</v>
      </c>
      <c r="AO124" s="110">
        <v>0.5743443965911865</v>
      </c>
      <c r="AP124" s="110">
        <v>-0.5190201997756958</v>
      </c>
      <c r="AQ124" s="110">
        <v>0.2858022153377533</v>
      </c>
      <c r="AR124" s="110">
        <v>-0.06359905004501343</v>
      </c>
      <c r="AS124" s="110">
        <v>-0.3524303436279297</v>
      </c>
      <c r="AT124" s="110">
        <v>0.4774140417575836</v>
      </c>
      <c r="AU124" s="110">
        <v>0.698783814907074</v>
      </c>
      <c r="AV124" s="129">
        <v>0.15053914487361908</v>
      </c>
      <c r="AW124" s="109">
        <f t="shared" si="0"/>
        <v>-0.45137987652419465</v>
      </c>
    </row>
    <row r="125" spans="31:49" ht="12.75">
      <c r="AE125" s="132" t="s">
        <v>244</v>
      </c>
      <c r="AF125" s="128">
        <v>0.24970144033432007</v>
      </c>
      <c r="AG125" s="110">
        <v>-1.5030721426010132</v>
      </c>
      <c r="AH125" s="110">
        <v>-0.5480368733406067</v>
      </c>
      <c r="AI125" s="110">
        <v>-0.20026607811450958</v>
      </c>
      <c r="AJ125" s="110">
        <v>-0.11021535843610764</v>
      </c>
      <c r="AK125" s="110">
        <v>-0.7069244980812073</v>
      </c>
      <c r="AL125" s="110">
        <v>-0.055081382393836975</v>
      </c>
      <c r="AM125" s="110">
        <v>0.5816649794578552</v>
      </c>
      <c r="AN125" s="110">
        <v>-0.7294192314147949</v>
      </c>
      <c r="AO125" s="110">
        <v>0.4582293629646301</v>
      </c>
      <c r="AP125" s="110">
        <v>-0.047863613814115524</v>
      </c>
      <c r="AQ125" s="110">
        <v>-0.19919073581695557</v>
      </c>
      <c r="AR125" s="110">
        <v>-0.1471228152513504</v>
      </c>
      <c r="AS125" s="110">
        <v>0.5135744214057922</v>
      </c>
      <c r="AT125" s="110">
        <v>-0.07125592976808548</v>
      </c>
      <c r="AU125" s="110">
        <v>0.16561520099639893</v>
      </c>
      <c r="AV125" s="129">
        <v>-0.05130437761545181</v>
      </c>
      <c r="AW125" s="109">
        <f t="shared" si="0"/>
        <v>-2.1017529339086387</v>
      </c>
    </row>
    <row r="126" spans="31:49" ht="12.75">
      <c r="AE126" s="132" t="s">
        <v>245</v>
      </c>
      <c r="AF126" s="128">
        <v>-0.30078986287117004</v>
      </c>
      <c r="AG126" s="110">
        <v>0.7313708066940308</v>
      </c>
      <c r="AH126" s="110">
        <v>0.5904660820960999</v>
      </c>
      <c r="AI126" s="110">
        <v>0.6908871531486511</v>
      </c>
      <c r="AJ126" s="110">
        <v>0.12414605915546417</v>
      </c>
      <c r="AK126" s="110">
        <v>0.9153053760528564</v>
      </c>
      <c r="AL126" s="110">
        <v>0.40723350644111633</v>
      </c>
      <c r="AM126" s="110">
        <v>-0.5588322877883911</v>
      </c>
      <c r="AN126" s="110">
        <v>0.7507138848304749</v>
      </c>
      <c r="AO126" s="110">
        <v>-0.7304912209510803</v>
      </c>
      <c r="AP126" s="110">
        <v>-0.46095407009124756</v>
      </c>
      <c r="AQ126" s="110">
        <v>-0.03664543107151985</v>
      </c>
      <c r="AR126" s="110">
        <v>0.5756058096885681</v>
      </c>
      <c r="AS126" s="110">
        <v>0.06670105457305908</v>
      </c>
      <c r="AT126" s="110">
        <v>0.0937095507979393</v>
      </c>
      <c r="AU126" s="110">
        <v>0.6386426091194153</v>
      </c>
      <c r="AV126" s="129">
        <v>1.1341534852981567</v>
      </c>
      <c r="AW126" s="109">
        <f t="shared" si="0"/>
        <v>4.208903463755351</v>
      </c>
    </row>
    <row r="127" spans="31:49" ht="12.75">
      <c r="AE127" s="132" t="s">
        <v>246</v>
      </c>
      <c r="AF127" s="128">
        <v>-1.815131664276123</v>
      </c>
      <c r="AG127" s="110">
        <v>1.4933582544326782</v>
      </c>
      <c r="AH127" s="110">
        <v>0.06760239601135254</v>
      </c>
      <c r="AI127" s="110">
        <v>0.21577565371990204</v>
      </c>
      <c r="AJ127" s="110">
        <v>0.06532812118530273</v>
      </c>
      <c r="AK127" s="110">
        <v>-0.2751869261264801</v>
      </c>
      <c r="AL127" s="110">
        <v>0.5056422352790833</v>
      </c>
      <c r="AM127" s="110">
        <v>0.29282477498054504</v>
      </c>
      <c r="AN127" s="110">
        <v>0.3112175762653351</v>
      </c>
      <c r="AO127" s="110">
        <v>-0.001954675419256091</v>
      </c>
      <c r="AP127" s="110">
        <v>0.12486431747674942</v>
      </c>
      <c r="AQ127" s="110">
        <v>-0.5888106226921082</v>
      </c>
      <c r="AR127" s="110">
        <v>0.3451041281223297</v>
      </c>
      <c r="AS127" s="110">
        <v>0.34674572944641113</v>
      </c>
      <c r="AT127" s="110">
        <v>0.2050393968820572</v>
      </c>
      <c r="AU127" s="110">
        <v>-0.4717382490634918</v>
      </c>
      <c r="AV127" s="129">
        <v>-0.4897923469543457</v>
      </c>
      <c r="AW127" s="109">
        <f t="shared" si="0"/>
        <v>0.30887482521218673</v>
      </c>
    </row>
    <row r="128" spans="31:49" ht="12.75">
      <c r="AE128" s="132" t="s">
        <v>247</v>
      </c>
      <c r="AF128" s="128">
        <v>-0.7224591970443726</v>
      </c>
      <c r="AG128" s="110">
        <v>0.747150182723999</v>
      </c>
      <c r="AH128" s="110">
        <v>0.13900522887706757</v>
      </c>
      <c r="AI128" s="110">
        <v>0.3973142206668854</v>
      </c>
      <c r="AJ128" s="110">
        <v>-0.15757766366004944</v>
      </c>
      <c r="AK128" s="110">
        <v>0.14664046466350555</v>
      </c>
      <c r="AL128" s="110">
        <v>-0.2740086019039154</v>
      </c>
      <c r="AM128" s="110">
        <v>-0.14951027929782867</v>
      </c>
      <c r="AN128" s="110">
        <v>-0.39504474401474</v>
      </c>
      <c r="AO128" s="110">
        <v>0.32575684785842896</v>
      </c>
      <c r="AP128" s="110">
        <v>-0.359941691160202</v>
      </c>
      <c r="AQ128" s="110">
        <v>-0.38262930512428284</v>
      </c>
      <c r="AR128" s="110">
        <v>0.24805277585983276</v>
      </c>
      <c r="AS128" s="110">
        <v>-0.00566859869286418</v>
      </c>
      <c r="AT128" s="110">
        <v>-0.22439584136009216</v>
      </c>
      <c r="AU128" s="110">
        <v>0.43872034549713135</v>
      </c>
      <c r="AV128" s="129">
        <v>0.43348440527915955</v>
      </c>
      <c r="AW128" s="109">
        <f t="shared" si="0"/>
        <v>0.5612940023755583</v>
      </c>
    </row>
    <row r="129" spans="31:49" ht="12.75">
      <c r="AE129" s="132" t="s">
        <v>248</v>
      </c>
      <c r="AF129" s="128">
        <v>-0.34307003021240234</v>
      </c>
      <c r="AG129" s="110">
        <v>0.8970800638198853</v>
      </c>
      <c r="AH129" s="110">
        <v>0.6797291040420532</v>
      </c>
      <c r="AI129" s="110">
        <v>0.3575793504714966</v>
      </c>
      <c r="AJ129" s="110">
        <v>-0.37247148156166077</v>
      </c>
      <c r="AK129" s="110">
        <v>0.3102074861526489</v>
      </c>
      <c r="AL129" s="110">
        <v>0.5862216949462891</v>
      </c>
      <c r="AM129" s="110">
        <v>-0.48242759704589844</v>
      </c>
      <c r="AN129" s="110">
        <v>-0.09842933714389801</v>
      </c>
      <c r="AO129" s="110">
        <v>-0.040109071880578995</v>
      </c>
      <c r="AP129" s="110">
        <v>-0.20814070105552673</v>
      </c>
      <c r="AQ129" s="110">
        <v>0.1534505933523178</v>
      </c>
      <c r="AR129" s="110">
        <v>0.5630669593811035</v>
      </c>
      <c r="AS129" s="110">
        <v>-0.31587421894073486</v>
      </c>
      <c r="AT129" s="110">
        <v>0.34881460666656494</v>
      </c>
      <c r="AU129" s="110">
        <v>-0.433171808719635</v>
      </c>
      <c r="AV129" s="129">
        <v>-0.004425112158060074</v>
      </c>
      <c r="AW129" s="109">
        <f t="shared" si="0"/>
        <v>1.2123050033492802</v>
      </c>
    </row>
    <row r="130" spans="31:49" ht="12.75">
      <c r="AE130" s="132" t="s">
        <v>249</v>
      </c>
      <c r="AF130" s="128">
        <v>0.15800650417804718</v>
      </c>
      <c r="AG130" s="110">
        <v>0.7261829376220703</v>
      </c>
      <c r="AH130" s="110">
        <v>0.5320274829864502</v>
      </c>
      <c r="AI130" s="110">
        <v>0.48805683851242065</v>
      </c>
      <c r="AJ130" s="110">
        <v>0.12070164829492569</v>
      </c>
      <c r="AK130" s="110">
        <v>0.2662961483001709</v>
      </c>
      <c r="AL130" s="110">
        <v>-0.2706252336502075</v>
      </c>
      <c r="AM130" s="110">
        <v>-0.5969861149787903</v>
      </c>
      <c r="AN130" s="110">
        <v>0.020338064059615135</v>
      </c>
      <c r="AO130" s="110">
        <v>-0.16221323609352112</v>
      </c>
      <c r="AP130" s="110">
        <v>0.13778209686279297</v>
      </c>
      <c r="AQ130" s="110">
        <v>0.08412463963031769</v>
      </c>
      <c r="AR130" s="110">
        <v>-0.3198562264442444</v>
      </c>
      <c r="AS130" s="110">
        <v>0.42547744512557983</v>
      </c>
      <c r="AT130" s="110">
        <v>-0.37000149488449097</v>
      </c>
      <c r="AU130" s="110">
        <v>0.2978483736515045</v>
      </c>
      <c r="AV130" s="129">
        <v>0.43431195616722107</v>
      </c>
      <c r="AW130" s="109">
        <f t="shared" si="0"/>
        <v>2.2073515593097874</v>
      </c>
    </row>
    <row r="131" spans="31:49" ht="12.75">
      <c r="AE131" s="132" t="s">
        <v>250</v>
      </c>
      <c r="AF131" s="128">
        <v>-0.8681401610374451</v>
      </c>
      <c r="AG131" s="110">
        <v>0.6712839603424072</v>
      </c>
      <c r="AH131" s="110">
        <v>0.6061745882034302</v>
      </c>
      <c r="AI131" s="110">
        <v>-0.28649482131004333</v>
      </c>
      <c r="AJ131" s="110">
        <v>-0.028423931449651718</v>
      </c>
      <c r="AK131" s="110">
        <v>0.15098527073860168</v>
      </c>
      <c r="AL131" s="110">
        <v>0.027180146425962448</v>
      </c>
      <c r="AM131" s="110">
        <v>0.2615962624549866</v>
      </c>
      <c r="AN131" s="110">
        <v>0.02892514318227768</v>
      </c>
      <c r="AO131" s="110">
        <v>-0.40310484170913696</v>
      </c>
      <c r="AP131" s="110">
        <v>0.331607848405838</v>
      </c>
      <c r="AQ131" s="110">
        <v>0.13724198937416077</v>
      </c>
      <c r="AR131" s="110">
        <v>-0.21543844044208527</v>
      </c>
      <c r="AS131" s="110">
        <v>0.46951815485954285</v>
      </c>
      <c r="AT131" s="110">
        <v>-0.13029077649116516</v>
      </c>
      <c r="AU131" s="110">
        <v>-0.587712287902832</v>
      </c>
      <c r="AV131" s="129">
        <v>0.3395695686340332</v>
      </c>
      <c r="AW131" s="109">
        <f t="shared" si="0"/>
        <v>0.6366870940169818</v>
      </c>
    </row>
    <row r="132" spans="31:49" ht="12.75">
      <c r="AE132" s="132" t="s">
        <v>251</v>
      </c>
      <c r="AF132" s="128">
        <v>0.19123686850070953</v>
      </c>
      <c r="AG132" s="110">
        <v>-1.1354655027389526</v>
      </c>
      <c r="AH132" s="110">
        <v>-1.0305358171463013</v>
      </c>
      <c r="AI132" s="110">
        <v>-0.14227652549743652</v>
      </c>
      <c r="AJ132" s="110">
        <v>-0.29879164695739746</v>
      </c>
      <c r="AK132" s="110">
        <v>-0.6461256146430969</v>
      </c>
      <c r="AL132" s="110">
        <v>-0.4226279556751251</v>
      </c>
      <c r="AM132" s="110">
        <v>0.8723491430282593</v>
      </c>
      <c r="AN132" s="110">
        <v>-0.16603460907936096</v>
      </c>
      <c r="AO132" s="110">
        <v>1.0464630126953125</v>
      </c>
      <c r="AP132" s="110">
        <v>0.8696863055229187</v>
      </c>
      <c r="AQ132" s="110">
        <v>-0.0003671063168440014</v>
      </c>
      <c r="AR132" s="110">
        <v>0.06471794098615646</v>
      </c>
      <c r="AS132" s="110">
        <v>-0.866400420665741</v>
      </c>
      <c r="AT132" s="110">
        <v>-0.44369080662727356</v>
      </c>
      <c r="AU132" s="110">
        <v>0.3915107548236847</v>
      </c>
      <c r="AV132" s="129">
        <v>0.2426304817199707</v>
      </c>
      <c r="AW132" s="109">
        <f t="shared" si="0"/>
        <v>-2.014824385631324</v>
      </c>
    </row>
    <row r="133" spans="31:49" ht="12.75">
      <c r="AE133" s="132" t="s">
        <v>252</v>
      </c>
      <c r="AF133" s="128">
        <v>1.4642971754074097</v>
      </c>
      <c r="AG133" s="110">
        <v>-0.8812268376350403</v>
      </c>
      <c r="AH133" s="110">
        <v>-0.6858749389648438</v>
      </c>
      <c r="AI133" s="110">
        <v>-0.6638449430465698</v>
      </c>
      <c r="AJ133" s="110">
        <v>-0.4890934228897095</v>
      </c>
      <c r="AK133" s="110">
        <v>0.22242078185081482</v>
      </c>
      <c r="AL133" s="110">
        <v>-0.4193468987941742</v>
      </c>
      <c r="AM133" s="110">
        <v>0.019488338381052017</v>
      </c>
      <c r="AN133" s="110">
        <v>-0.29617345333099365</v>
      </c>
      <c r="AO133" s="110">
        <v>0.14405784010887146</v>
      </c>
      <c r="AP133" s="110">
        <v>0.040593456476926804</v>
      </c>
      <c r="AQ133" s="110">
        <v>0.2000804841518402</v>
      </c>
      <c r="AR133" s="110">
        <v>-0.05604954808950424</v>
      </c>
      <c r="AS133" s="110">
        <v>0.09955858439207077</v>
      </c>
      <c r="AT133" s="110">
        <v>-0.2704398036003113</v>
      </c>
      <c r="AU133" s="110">
        <v>0.6947084665298462</v>
      </c>
      <c r="AV133" s="129">
        <v>0.4445149898529053</v>
      </c>
      <c r="AW133" s="109">
        <f t="shared" si="0"/>
        <v>-0.456965216067983</v>
      </c>
    </row>
    <row r="134" spans="31:49" ht="12.75">
      <c r="AE134" s="132" t="s">
        <v>253</v>
      </c>
      <c r="AF134" s="128">
        <v>-0.2169642597436905</v>
      </c>
      <c r="AG134" s="110">
        <v>-0.6591041684150696</v>
      </c>
      <c r="AH134" s="110">
        <v>-1.2310268878936768</v>
      </c>
      <c r="AI134" s="110">
        <v>-0.45427918434143066</v>
      </c>
      <c r="AJ134" s="110">
        <v>-0.15567514300346375</v>
      </c>
      <c r="AK134" s="110">
        <v>-1.1137652397155762</v>
      </c>
      <c r="AL134" s="110">
        <v>-0.7962213158607483</v>
      </c>
      <c r="AM134" s="110">
        <v>-0.079144686460495</v>
      </c>
      <c r="AN134" s="110">
        <v>-0.30153733491897583</v>
      </c>
      <c r="AO134" s="110">
        <v>1.0902671813964844</v>
      </c>
      <c r="AP134" s="110">
        <v>0.6211203932762146</v>
      </c>
      <c r="AQ134" s="110">
        <v>0.19425679743289948</v>
      </c>
      <c r="AR134" s="110">
        <v>-0.3337211310863495</v>
      </c>
      <c r="AS134" s="110">
        <v>-0.1483089178800583</v>
      </c>
      <c r="AT134" s="110">
        <v>-0.3011033833026886</v>
      </c>
      <c r="AU134" s="110">
        <v>-0.5244864821434021</v>
      </c>
      <c r="AV134" s="129">
        <v>-0.5435367822647095</v>
      </c>
      <c r="AW134" s="109">
        <f t="shared" si="0"/>
        <v>-4.857517952314749</v>
      </c>
    </row>
    <row r="135" spans="31:49" ht="12.75">
      <c r="AE135" s="132" t="s">
        <v>254</v>
      </c>
      <c r="AF135" s="128">
        <v>-0.14924609661102295</v>
      </c>
      <c r="AG135" s="110">
        <v>0.3342042565345764</v>
      </c>
      <c r="AH135" s="110">
        <v>0.20274509489536285</v>
      </c>
      <c r="AI135" s="110">
        <v>-0.019829852506518364</v>
      </c>
      <c r="AJ135" s="110">
        <v>0.018603071570396423</v>
      </c>
      <c r="AK135" s="110">
        <v>0.16870959103107452</v>
      </c>
      <c r="AL135" s="110">
        <v>0.3298550844192505</v>
      </c>
      <c r="AM135" s="110">
        <v>-0.057848889380693436</v>
      </c>
      <c r="AN135" s="110">
        <v>0.29706814885139465</v>
      </c>
      <c r="AO135" s="110">
        <v>0.17684704065322876</v>
      </c>
      <c r="AP135" s="110">
        <v>0.1019449383020401</v>
      </c>
      <c r="AQ135" s="110">
        <v>-0.3653697073459625</v>
      </c>
      <c r="AR135" s="110">
        <v>0.5106824636459351</v>
      </c>
      <c r="AS135" s="110">
        <v>-0.3867117464542389</v>
      </c>
      <c r="AT135" s="110">
        <v>0.1796988993883133</v>
      </c>
      <c r="AU135" s="110">
        <v>0.12095674127340317</v>
      </c>
      <c r="AV135" s="129">
        <v>0.1331861913204193</v>
      </c>
      <c r="AW135" s="109">
        <f t="shared" si="0"/>
        <v>1.1945488620222031</v>
      </c>
    </row>
    <row r="136" spans="31:49" ht="12.75">
      <c r="AE136" s="132" t="s">
        <v>255</v>
      </c>
      <c r="AF136" s="128">
        <v>1.3024448156356812</v>
      </c>
      <c r="AG136" s="110">
        <v>-1.7899032831192017</v>
      </c>
      <c r="AH136" s="110">
        <v>-0.2057236135005951</v>
      </c>
      <c r="AI136" s="110">
        <v>0.0578497014939785</v>
      </c>
      <c r="AJ136" s="110">
        <v>-0.2383221834897995</v>
      </c>
      <c r="AK136" s="110">
        <v>-0.4538489580154419</v>
      </c>
      <c r="AL136" s="110">
        <v>-0.3373814523220062</v>
      </c>
      <c r="AM136" s="110">
        <v>-0.5122042894363403</v>
      </c>
      <c r="AN136" s="110">
        <v>-1.0405724048614502</v>
      </c>
      <c r="AO136" s="110">
        <v>-0.25412067770957947</v>
      </c>
      <c r="AP136" s="110">
        <v>-0.14909715950489044</v>
      </c>
      <c r="AQ136" s="110">
        <v>-0.46634265780448914</v>
      </c>
      <c r="AR136" s="110">
        <v>0.7809379696846008</v>
      </c>
      <c r="AS136" s="110">
        <v>0.76754230260849</v>
      </c>
      <c r="AT136" s="110">
        <v>1.0764294862747192</v>
      </c>
      <c r="AU136" s="110">
        <v>-0.08356291800737381</v>
      </c>
      <c r="AV136" s="129">
        <v>-0.4082135260105133</v>
      </c>
      <c r="AW136" s="109">
        <f t="shared" si="0"/>
        <v>-1.6245453134784484</v>
      </c>
    </row>
    <row r="137" spans="31:49" ht="12.75">
      <c r="AE137" s="132" t="s">
        <v>256</v>
      </c>
      <c r="AF137" s="128">
        <v>-1.9306817054748535</v>
      </c>
      <c r="AG137" s="110">
        <v>1.4981898069381714</v>
      </c>
      <c r="AH137" s="110">
        <v>0.6414729356765747</v>
      </c>
      <c r="AI137" s="110">
        <v>0.6125001311302185</v>
      </c>
      <c r="AJ137" s="110">
        <v>-0.36457908153533936</v>
      </c>
      <c r="AK137" s="110">
        <v>-0.0024603239726275206</v>
      </c>
      <c r="AL137" s="110">
        <v>0.10319763422012329</v>
      </c>
      <c r="AM137" s="110">
        <v>0.4122009575366974</v>
      </c>
      <c r="AN137" s="110">
        <v>0.2797241806983948</v>
      </c>
      <c r="AO137" s="110">
        <v>0.13696669042110443</v>
      </c>
      <c r="AP137" s="110">
        <v>-0.14253386855125427</v>
      </c>
      <c r="AQ137" s="110">
        <v>-0.41277265548706055</v>
      </c>
      <c r="AR137" s="110">
        <v>0.46159178018569946</v>
      </c>
      <c r="AS137" s="110">
        <v>0.5162520408630371</v>
      </c>
      <c r="AT137" s="110">
        <v>-0.2730191946029663</v>
      </c>
      <c r="AU137" s="110">
        <v>-0.6377389430999756</v>
      </c>
      <c r="AV137" s="129">
        <v>-0.7020151019096375</v>
      </c>
      <c r="AW137" s="109">
        <f t="shared" si="0"/>
        <v>0.3433597904429355</v>
      </c>
    </row>
    <row r="138" spans="31:49" ht="12.75">
      <c r="AE138" s="132" t="s">
        <v>257</v>
      </c>
      <c r="AF138" s="128">
        <v>0.4190785884857178</v>
      </c>
      <c r="AG138" s="110">
        <v>0.27931347489356995</v>
      </c>
      <c r="AH138" s="110">
        <v>0.7702409029006958</v>
      </c>
      <c r="AI138" s="110">
        <v>0.01182009931653738</v>
      </c>
      <c r="AJ138" s="110">
        <v>0.5795793533325195</v>
      </c>
      <c r="AK138" s="110">
        <v>0.6611927151679993</v>
      </c>
      <c r="AL138" s="110">
        <v>0.18567347526550293</v>
      </c>
      <c r="AM138" s="110">
        <v>-0.1827569305896759</v>
      </c>
      <c r="AN138" s="110">
        <v>-0.40893349051475525</v>
      </c>
      <c r="AO138" s="110">
        <v>-0.9272242188453674</v>
      </c>
      <c r="AP138" s="110">
        <v>0.09589093923568726</v>
      </c>
      <c r="AQ138" s="110">
        <v>-0.8840165734291077</v>
      </c>
      <c r="AR138" s="110">
        <v>0.3345522880554199</v>
      </c>
      <c r="AS138" s="110">
        <v>0.6182169318199158</v>
      </c>
      <c r="AT138" s="110">
        <v>0.39615756273269653</v>
      </c>
      <c r="AU138" s="110">
        <v>0.837010383605957</v>
      </c>
      <c r="AV138" s="129">
        <v>0.8244497179985046</v>
      </c>
      <c r="AW138" s="109">
        <f t="shared" si="0"/>
        <v>4.084064493534143</v>
      </c>
    </row>
    <row r="139" spans="31:49" ht="12.75">
      <c r="AE139" s="132" t="s">
        <v>258</v>
      </c>
      <c r="AF139" s="128">
        <v>0.12742502987384796</v>
      </c>
      <c r="AG139" s="110">
        <v>-0.9817906022071838</v>
      </c>
      <c r="AH139" s="110">
        <v>-0.45332473516464233</v>
      </c>
      <c r="AI139" s="110">
        <v>-0.3211132884025574</v>
      </c>
      <c r="AJ139" s="110">
        <v>-0.05272271856665611</v>
      </c>
      <c r="AK139" s="110">
        <v>-0.5716167688369751</v>
      </c>
      <c r="AL139" s="110">
        <v>-0.4844401776790619</v>
      </c>
      <c r="AM139" s="110">
        <v>0.5232691764831543</v>
      </c>
      <c r="AN139" s="110">
        <v>-0.6399624943733215</v>
      </c>
      <c r="AO139" s="110">
        <v>-0.013087736442685127</v>
      </c>
      <c r="AP139" s="110">
        <v>-0.30243295431137085</v>
      </c>
      <c r="AQ139" s="110">
        <v>0.07574932277202606</v>
      </c>
      <c r="AR139" s="110">
        <v>0.039700739085674286</v>
      </c>
      <c r="AS139" s="110">
        <v>0.533419668674469</v>
      </c>
      <c r="AT139" s="110">
        <v>0.3503592908382416</v>
      </c>
      <c r="AU139" s="110">
        <v>-0.8100770711898804</v>
      </c>
      <c r="AV139" s="129">
        <v>-0.47165071964263916</v>
      </c>
      <c r="AW139" s="109">
        <f t="shared" si="0"/>
        <v>-2.9759856833880196</v>
      </c>
    </row>
    <row r="140" spans="31:49" ht="12.75">
      <c r="AE140" s="132" t="s">
        <v>259</v>
      </c>
      <c r="AF140" s="130">
        <v>-0.6223979592323303</v>
      </c>
      <c r="AG140" s="111">
        <v>0.962356686592102</v>
      </c>
      <c r="AH140" s="111">
        <v>0.1462879776954651</v>
      </c>
      <c r="AI140" s="111">
        <v>0.016147688031196594</v>
      </c>
      <c r="AJ140" s="111">
        <v>0.07800675928592682</v>
      </c>
      <c r="AK140" s="111">
        <v>0.655433177947998</v>
      </c>
      <c r="AL140" s="111">
        <v>0.10707235336303711</v>
      </c>
      <c r="AM140" s="111">
        <v>-0.6627331376075745</v>
      </c>
      <c r="AN140" s="111">
        <v>-0.21696516871452332</v>
      </c>
      <c r="AO140" s="111">
        <v>-0.8963298201560974</v>
      </c>
      <c r="AP140" s="111">
        <v>0.39940837025642395</v>
      </c>
      <c r="AQ140" s="111">
        <v>0.14265334606170654</v>
      </c>
      <c r="AR140" s="111">
        <v>-0.24107417464256287</v>
      </c>
      <c r="AS140" s="111">
        <v>0.593488872051239</v>
      </c>
      <c r="AT140" s="111">
        <v>0.05179717764258385</v>
      </c>
      <c r="AU140" s="111">
        <v>0.18923166394233704</v>
      </c>
      <c r="AV140" s="131">
        <v>0.3257623016834259</v>
      </c>
      <c r="AW140" s="109">
        <f t="shared" si="0"/>
        <v>1.2779456163194058</v>
      </c>
    </row>
    <row r="141" spans="32:52" ht="11.25">
      <c r="AF141" s="116">
        <v>1</v>
      </c>
      <c r="AG141" s="116">
        <f>IF(AW121&lt;-50,0,IF(AW121&gt;50,1,(1/(1+EXP(-AW121)))))</f>
        <v>0.8191531149956992</v>
      </c>
      <c r="AH141" s="116">
        <f>IF(AW122&lt;-50,0,IF(AW122&gt;50,1,(1/(1+EXP(-AW122)))))</f>
        <v>0.0937113954232917</v>
      </c>
      <c r="AI141" s="116">
        <f>IF(AW123&lt;-50,0,IF(AW123&gt;50,1,(1/(1+EXP(-AW123)))))</f>
        <v>0.14686105060635526</v>
      </c>
      <c r="AJ141" s="116">
        <f>IF(AW124&lt;-50,0,IF(AW124&gt;50,1,(1/(1+EXP(-AW124)))))</f>
        <v>0.3890327381751461</v>
      </c>
      <c r="AK141" s="116">
        <f>IF(AW125&lt;-50,0,IF(AW125&gt;50,1,(1/(1+EXP(-AW125)))))</f>
        <v>0.10892656201168943</v>
      </c>
      <c r="AL141" s="116">
        <f>IF(AW126&lt;-50,0,IF(AW126&gt;50,1,(1/(1+EXP(-AW126)))))</f>
        <v>0.9853550066626041</v>
      </c>
      <c r="AM141" s="116">
        <f>IF(AW127&lt;-50,0,IF(AW127&gt;50,1,(1/(1+EXP(-AW127)))))</f>
        <v>0.5766105949974124</v>
      </c>
      <c r="AN141" s="116">
        <f>IF(AW128&lt;-50,0,IF(AW128&gt;50,1,(1/(1+EXP(-AW128)))))</f>
        <v>0.6367518945637951</v>
      </c>
      <c r="AO141" s="116">
        <f>IF(AW129&lt;-50,0,IF(AW129&gt;50,1,(1/(1+EXP(-AW129)))))</f>
        <v>0.7707065387062249</v>
      </c>
      <c r="AP141" s="116">
        <f>IF(AW130&lt;-50,0,IF(AW130&gt;50,1,(1/(1+EXP(-AW130)))))</f>
        <v>0.9009077435387918</v>
      </c>
      <c r="AQ141" s="116">
        <f>IF(AW131&lt;-50,0,IF(AW131&gt;50,1,(1/(1+EXP(-AW131)))))</f>
        <v>0.6540041902286106</v>
      </c>
      <c r="AR141" s="116">
        <f>IF(AW132&lt;-50,0,IF(AW132&gt;50,1,(1/(1+EXP(-AW132)))))</f>
        <v>0.11765522186248074</v>
      </c>
      <c r="AS141" s="116">
        <f>IF(AW133&lt;-50,0,IF(AW133&gt;50,1,(1/(1+EXP(-AW133)))))</f>
        <v>0.38770600541469785</v>
      </c>
      <c r="AT141" s="116">
        <f>IF(AW134&lt;-50,0,IF(AW134&gt;50,1,(1/(1+EXP(-AW134)))))</f>
        <v>0.007709841354963788</v>
      </c>
      <c r="AU141" s="116">
        <f>IF(AW135&lt;-50,0,IF(AW135&gt;50,1,(1/(1+EXP(-AW135)))))</f>
        <v>0.7675536372318186</v>
      </c>
      <c r="AV141" s="116">
        <f>IF(AW136&lt;-50,0,IF(AW136&gt;50,1,(1/(1+EXP(-AW136)))))</f>
        <v>0.16457896945469577</v>
      </c>
      <c r="AW141" s="116">
        <f>IF(AW137&lt;-50,0,IF(AW137&gt;50,1,(1/(1+EXP(-AW137)))))</f>
        <v>0.5850064246476255</v>
      </c>
      <c r="AX141" s="116">
        <f>IF(AW138&lt;-50,0,IF(AW138&gt;50,1,(1/(1+EXP(-AW138)))))</f>
        <v>0.9834399676423036</v>
      </c>
      <c r="AY141" s="116">
        <f>IF(AW139&lt;-50,0,IF(AW139&gt;50,1,(1/(1+EXP(-AW139)))))</f>
        <v>0.0485226268839709</v>
      </c>
      <c r="AZ141" s="116">
        <f>IF(AW140&lt;-50,0,IF(AW140&gt;50,1,(1/(1+EXP(-AW140)))))</f>
        <v>0.7820998719573296</v>
      </c>
    </row>
    <row r="142" spans="31:53" ht="12.75">
      <c r="AE142" s="132" t="s">
        <v>260</v>
      </c>
      <c r="AF142" s="125">
        <v>0</v>
      </c>
      <c r="AG142" s="126">
        <v>0</v>
      </c>
      <c r="AH142" s="126">
        <v>0</v>
      </c>
      <c r="AI142" s="126">
        <v>0</v>
      </c>
      <c r="AJ142" s="126">
        <v>0</v>
      </c>
      <c r="AK142" s="126">
        <v>0</v>
      </c>
      <c r="AL142" s="126">
        <v>0</v>
      </c>
      <c r="AM142" s="126">
        <v>0</v>
      </c>
      <c r="AN142" s="126">
        <v>0</v>
      </c>
      <c r="AO142" s="126">
        <v>0</v>
      </c>
      <c r="AP142" s="126">
        <v>0</v>
      </c>
      <c r="AQ142" s="126">
        <v>0</v>
      </c>
      <c r="AR142" s="126">
        <v>0</v>
      </c>
      <c r="AS142" s="126">
        <v>0</v>
      </c>
      <c r="AT142" s="126">
        <v>0</v>
      </c>
      <c r="AU142" s="126">
        <v>0</v>
      </c>
      <c r="AV142" s="126">
        <v>0</v>
      </c>
      <c r="AW142" s="126">
        <v>0</v>
      </c>
      <c r="AX142" s="126">
        <v>0</v>
      </c>
      <c r="AY142" s="126">
        <v>0</v>
      </c>
      <c r="AZ142" s="127">
        <v>0</v>
      </c>
      <c r="BA142" s="109">
        <v>0</v>
      </c>
    </row>
    <row r="143" spans="31:53" ht="12.75">
      <c r="AE143" s="132" t="s">
        <v>261</v>
      </c>
      <c r="AF143" s="128">
        <v>-0.2564975619316101</v>
      </c>
      <c r="AG143" s="110">
        <v>0.09885820001363754</v>
      </c>
      <c r="AH143" s="110">
        <v>-0.30009350180625916</v>
      </c>
      <c r="AI143" s="110">
        <v>-0.6751298308372498</v>
      </c>
      <c r="AJ143" s="110">
        <v>-0.7903719544410706</v>
      </c>
      <c r="AK143" s="110">
        <v>-0.2162839025259018</v>
      </c>
      <c r="AL143" s="110">
        <v>-0.008045773021876812</v>
      </c>
      <c r="AM143" s="110">
        <v>0.4751371443271637</v>
      </c>
      <c r="AN143" s="110">
        <v>0.21953117847442627</v>
      </c>
      <c r="AO143" s="110">
        <v>-0.03217434883117676</v>
      </c>
      <c r="AP143" s="110">
        <v>0.12244124710559845</v>
      </c>
      <c r="AQ143" s="110">
        <v>-0.2018783837556839</v>
      </c>
      <c r="AR143" s="110">
        <v>-0.40892502665519714</v>
      </c>
      <c r="AS143" s="110">
        <v>-0.43700581789016724</v>
      </c>
      <c r="AT143" s="110">
        <v>-0.32961711287498474</v>
      </c>
      <c r="AU143" s="110">
        <v>0.2315986305475235</v>
      </c>
      <c r="AV143" s="110">
        <v>-0.8088496923446655</v>
      </c>
      <c r="AW143" s="110">
        <v>0.3988637328147888</v>
      </c>
      <c r="AX143" s="110">
        <v>0.012400832027196884</v>
      </c>
      <c r="AY143" s="110">
        <v>-0.2135101854801178</v>
      </c>
      <c r="AZ143" s="129">
        <v>0.09592590481042862</v>
      </c>
      <c r="BA143" s="109">
        <f aca="true" t="shared" si="1" ref="BA143:BA162">SUMPRODUCT($AF$141:$AZ$141,AF143:AZ143)</f>
        <v>-0.13976123876928268</v>
      </c>
    </row>
    <row r="144" spans="31:53" ht="12.75">
      <c r="AE144" s="132" t="s">
        <v>262</v>
      </c>
      <c r="AF144" s="128">
        <v>-0.2639997899532318</v>
      </c>
      <c r="AG144" s="110">
        <v>-0.4973311424255371</v>
      </c>
      <c r="AH144" s="110">
        <v>0.2607753872871399</v>
      </c>
      <c r="AI144" s="110">
        <v>0.18647103011608124</v>
      </c>
      <c r="AJ144" s="110">
        <v>0.4981594681739807</v>
      </c>
      <c r="AK144" s="110">
        <v>-0.08892738819122314</v>
      </c>
      <c r="AL144" s="110">
        <v>0.38558220863342285</v>
      </c>
      <c r="AM144" s="110">
        <v>0.18515008687973022</v>
      </c>
      <c r="AN144" s="110">
        <v>-0.4316871166229248</v>
      </c>
      <c r="AO144" s="110">
        <v>-0.2897924780845642</v>
      </c>
      <c r="AP144" s="110">
        <v>0.24591365456581116</v>
      </c>
      <c r="AQ144" s="110">
        <v>-0.5504023432731628</v>
      </c>
      <c r="AR144" s="110">
        <v>-0.3600006699562073</v>
      </c>
      <c r="AS144" s="110">
        <v>-0.2985745966434479</v>
      </c>
      <c r="AT144" s="110">
        <v>-0.14056184887886047</v>
      </c>
      <c r="AU144" s="110">
        <v>0.22341489791870117</v>
      </c>
      <c r="AV144" s="110">
        <v>-0.42079105973243713</v>
      </c>
      <c r="AW144" s="110">
        <v>0.29584982991218567</v>
      </c>
      <c r="AX144" s="110">
        <v>-0.5745027661323547</v>
      </c>
      <c r="AY144" s="110">
        <v>0.43248867988586426</v>
      </c>
      <c r="AZ144" s="129">
        <v>-0.1465582698583603</v>
      </c>
      <c r="BA144" s="109">
        <f t="shared" si="1"/>
        <v>-1.12792293073549</v>
      </c>
    </row>
    <row r="145" spans="31:53" ht="12.75">
      <c r="AE145" s="132" t="s">
        <v>263</v>
      </c>
      <c r="AF145" s="128">
        <v>0.1943485289812088</v>
      </c>
      <c r="AG145" s="110">
        <v>-0.2951730489730835</v>
      </c>
      <c r="AH145" s="110">
        <v>0.017234770581126213</v>
      </c>
      <c r="AI145" s="110">
        <v>-0.2502746284008026</v>
      </c>
      <c r="AJ145" s="110">
        <v>0.08288620412349701</v>
      </c>
      <c r="AK145" s="110">
        <v>-0.21892108023166656</v>
      </c>
      <c r="AL145" s="110">
        <v>-0.1441405713558197</v>
      </c>
      <c r="AM145" s="110">
        <v>-0.4053365886211395</v>
      </c>
      <c r="AN145" s="110">
        <v>-0.10390228033065796</v>
      </c>
      <c r="AO145" s="110">
        <v>-0.17679452896118164</v>
      </c>
      <c r="AP145" s="110">
        <v>-0.3136790096759796</v>
      </c>
      <c r="AQ145" s="110">
        <v>0.10656093806028366</v>
      </c>
      <c r="AR145" s="110">
        <v>0.3943431079387665</v>
      </c>
      <c r="AS145" s="110">
        <v>0.028692113235592842</v>
      </c>
      <c r="AT145" s="110">
        <v>0.3004264235496521</v>
      </c>
      <c r="AU145" s="110">
        <v>-0.3016799986362457</v>
      </c>
      <c r="AV145" s="110">
        <v>0.18049149215221405</v>
      </c>
      <c r="AW145" s="110">
        <v>-0.524057924747467</v>
      </c>
      <c r="AX145" s="110">
        <v>0.027702180668711662</v>
      </c>
      <c r="AY145" s="110">
        <v>0.20949365198612213</v>
      </c>
      <c r="AZ145" s="129">
        <v>-0.39172831177711487</v>
      </c>
      <c r="BA145" s="109">
        <f t="shared" si="1"/>
        <v>-1.5828099023091706</v>
      </c>
    </row>
    <row r="146" spans="31:53" ht="12.75">
      <c r="AE146" s="132" t="s">
        <v>264</v>
      </c>
      <c r="AF146" s="128">
        <v>0.3164066970348358</v>
      </c>
      <c r="AG146" s="110">
        <v>-0.13250315189361572</v>
      </c>
      <c r="AH146" s="110">
        <v>-0.20855985581874847</v>
      </c>
      <c r="AI146" s="110">
        <v>-0.44040337204933167</v>
      </c>
      <c r="AJ146" s="110">
        <v>0.404721200466156</v>
      </c>
      <c r="AK146" s="110">
        <v>0.3880079984664917</v>
      </c>
      <c r="AL146" s="110">
        <v>-0.7083514928817749</v>
      </c>
      <c r="AM146" s="110">
        <v>-0.15837951004505157</v>
      </c>
      <c r="AN146" s="110">
        <v>-0.4114587903022766</v>
      </c>
      <c r="AO146" s="110">
        <v>-0.401254802942276</v>
      </c>
      <c r="AP146" s="110">
        <v>0.07109242677688599</v>
      </c>
      <c r="AQ146" s="110">
        <v>-0.4286311864852905</v>
      </c>
      <c r="AR146" s="110">
        <v>0.3668551445007324</v>
      </c>
      <c r="AS146" s="110">
        <v>0.16903749108314514</v>
      </c>
      <c r="AT146" s="110">
        <v>0.14636342227458954</v>
      </c>
      <c r="AU146" s="110">
        <v>-0.420657217502594</v>
      </c>
      <c r="AV146" s="110">
        <v>0.19354350864887238</v>
      </c>
      <c r="AW146" s="110">
        <v>-0.43513837456703186</v>
      </c>
      <c r="AX146" s="110">
        <v>-0.642490804195404</v>
      </c>
      <c r="AY146" s="110">
        <v>0.451020210981369</v>
      </c>
      <c r="AZ146" s="129">
        <v>0.14099395275115967</v>
      </c>
      <c r="BA146" s="109">
        <f t="shared" si="1"/>
        <v>-2.1889186839315102</v>
      </c>
    </row>
    <row r="147" spans="31:53" ht="12.75">
      <c r="AE147" s="132" t="s">
        <v>265</v>
      </c>
      <c r="AF147" s="128">
        <v>-0.4560604989528656</v>
      </c>
      <c r="AG147" s="110">
        <v>0.24552184343338013</v>
      </c>
      <c r="AH147" s="110">
        <v>0.0012116363504901528</v>
      </c>
      <c r="AI147" s="110">
        <v>0.23095887899398804</v>
      </c>
      <c r="AJ147" s="110">
        <v>-0.006426666397601366</v>
      </c>
      <c r="AK147" s="110">
        <v>-0.35312992334365845</v>
      </c>
      <c r="AL147" s="110">
        <v>-0.10404366254806519</v>
      </c>
      <c r="AM147" s="110">
        <v>0.04499422758817673</v>
      </c>
      <c r="AN147" s="110">
        <v>0.4854883849620819</v>
      </c>
      <c r="AO147" s="110">
        <v>-0.3587621748447418</v>
      </c>
      <c r="AP147" s="110">
        <v>-0.3921429514884949</v>
      </c>
      <c r="AQ147" s="110">
        <v>0.124334916472435</v>
      </c>
      <c r="AR147" s="110">
        <v>-0.5732271671295166</v>
      </c>
      <c r="AS147" s="110">
        <v>0.2619587481021881</v>
      </c>
      <c r="AT147" s="110">
        <v>0.24788254499435425</v>
      </c>
      <c r="AU147" s="110">
        <v>-0.17648771405220032</v>
      </c>
      <c r="AV147" s="110">
        <v>-0.13084325194358826</v>
      </c>
      <c r="AW147" s="110">
        <v>0.5508885383605957</v>
      </c>
      <c r="AX147" s="110">
        <v>-0.24566736817359924</v>
      </c>
      <c r="AY147" s="110">
        <v>0.2650045156478882</v>
      </c>
      <c r="AZ147" s="129">
        <v>0.30912449955940247</v>
      </c>
      <c r="BA147" s="109">
        <f t="shared" si="1"/>
        <v>-0.36345080289682485</v>
      </c>
    </row>
    <row r="148" spans="31:53" ht="12.75">
      <c r="AE148" s="132" t="s">
        <v>266</v>
      </c>
      <c r="AF148" s="128">
        <v>-0.15984193980693817</v>
      </c>
      <c r="AG148" s="110">
        <v>0.06645738333463669</v>
      </c>
      <c r="AH148" s="110">
        <v>-0.3326182961463928</v>
      </c>
      <c r="AI148" s="110">
        <v>-0.31677907705307007</v>
      </c>
      <c r="AJ148" s="110">
        <v>-0.5644034147262573</v>
      </c>
      <c r="AK148" s="110">
        <v>-0.6592258214950562</v>
      </c>
      <c r="AL148" s="110">
        <v>0.23401981592178345</v>
      </c>
      <c r="AM148" s="110">
        <v>0.15873026847839355</v>
      </c>
      <c r="AN148" s="110">
        <v>0.056567754596471786</v>
      </c>
      <c r="AO148" s="110">
        <v>0.18676824867725372</v>
      </c>
      <c r="AP148" s="110">
        <v>-0.4282528758049011</v>
      </c>
      <c r="AQ148" s="110">
        <v>0.09386006742715836</v>
      </c>
      <c r="AR148" s="110">
        <v>-0.15295405685901642</v>
      </c>
      <c r="AS148" s="110">
        <v>-0.6343808174133301</v>
      </c>
      <c r="AT148" s="110">
        <v>-0.36071598529815674</v>
      </c>
      <c r="AU148" s="110">
        <v>0.11918005347251892</v>
      </c>
      <c r="AV148" s="110">
        <v>0.0019452149281278253</v>
      </c>
      <c r="AW148" s="110">
        <v>0.560636043548584</v>
      </c>
      <c r="AX148" s="110">
        <v>-0.3788699209690094</v>
      </c>
      <c r="AY148" s="110">
        <v>0.22962698340415955</v>
      </c>
      <c r="AZ148" s="129">
        <v>0.5618928670883179</v>
      </c>
      <c r="BA148" s="109">
        <f t="shared" si="1"/>
        <v>-0.06577920132383369</v>
      </c>
    </row>
    <row r="149" spans="31:53" ht="12.75">
      <c r="AE149" s="132" t="s">
        <v>267</v>
      </c>
      <c r="AF149" s="128">
        <v>-0.10252118855714798</v>
      </c>
      <c r="AG149" s="110">
        <v>-0.5565428137779236</v>
      </c>
      <c r="AH149" s="110">
        <v>-0.16009236872196198</v>
      </c>
      <c r="AI149" s="110">
        <v>0.07873018085956573</v>
      </c>
      <c r="AJ149" s="110">
        <v>0.3569054901599884</v>
      </c>
      <c r="AK149" s="110">
        <v>-0.4309786856174469</v>
      </c>
      <c r="AL149" s="110">
        <v>-0.11271966248750687</v>
      </c>
      <c r="AM149" s="110">
        <v>0.15323404967784882</v>
      </c>
      <c r="AN149" s="110">
        <v>-0.23846718668937683</v>
      </c>
      <c r="AO149" s="110">
        <v>-0.23070989549160004</v>
      </c>
      <c r="AP149" s="110">
        <v>-0.588972270488739</v>
      </c>
      <c r="AQ149" s="110">
        <v>0.4222230911254883</v>
      </c>
      <c r="AR149" s="110">
        <v>0.09825608879327774</v>
      </c>
      <c r="AS149" s="110">
        <v>-0.38130295276641846</v>
      </c>
      <c r="AT149" s="110">
        <v>0.484262079000473</v>
      </c>
      <c r="AU149" s="110">
        <v>-0.4120265543460846</v>
      </c>
      <c r="AV149" s="110">
        <v>0.3022056221961975</v>
      </c>
      <c r="AW149" s="110">
        <v>0.2200082391500473</v>
      </c>
      <c r="AX149" s="110">
        <v>0.12306821346282959</v>
      </c>
      <c r="AY149" s="110">
        <v>0.2629773020744324</v>
      </c>
      <c r="AZ149" s="129">
        <v>-0.47187340259552</v>
      </c>
      <c r="BA149" s="109">
        <f t="shared" si="1"/>
        <v>-1.5824033847464387</v>
      </c>
    </row>
    <row r="150" spans="31:53" ht="12.75">
      <c r="AE150" s="132" t="s">
        <v>268</v>
      </c>
      <c r="AF150" s="128">
        <v>0.021262235939502716</v>
      </c>
      <c r="AG150" s="110">
        <v>-0.11342396587133408</v>
      </c>
      <c r="AH150" s="110">
        <v>0.07014742493629456</v>
      </c>
      <c r="AI150" s="110">
        <v>0.4850294291973114</v>
      </c>
      <c r="AJ150" s="110">
        <v>-0.014553123153746128</v>
      </c>
      <c r="AK150" s="110">
        <v>-0.008850988931953907</v>
      </c>
      <c r="AL150" s="110">
        <v>-0.08855875581502914</v>
      </c>
      <c r="AM150" s="110">
        <v>-0.6587279438972473</v>
      </c>
      <c r="AN150" s="110">
        <v>0.14613330364227295</v>
      </c>
      <c r="AO150" s="110">
        <v>0.1678604781627655</v>
      </c>
      <c r="AP150" s="110">
        <v>-0.5056347846984863</v>
      </c>
      <c r="AQ150" s="110">
        <v>0.11758165061473846</v>
      </c>
      <c r="AR150" s="110">
        <v>0.33034443855285645</v>
      </c>
      <c r="AS150" s="110">
        <v>-0.3567247986793518</v>
      </c>
      <c r="AT150" s="110">
        <v>0.5495654940605164</v>
      </c>
      <c r="AU150" s="110">
        <v>0.20078900456428528</v>
      </c>
      <c r="AV150" s="110">
        <v>0.20707176625728607</v>
      </c>
      <c r="AW150" s="110">
        <v>0.06341378390789032</v>
      </c>
      <c r="AX150" s="110">
        <v>-0.18853400647640228</v>
      </c>
      <c r="AY150" s="110">
        <v>0.060367733240127563</v>
      </c>
      <c r="AZ150" s="129">
        <v>-0.7111513018608093</v>
      </c>
      <c r="BA150" s="109">
        <f t="shared" si="1"/>
        <v>-1.2323515577622763</v>
      </c>
    </row>
    <row r="151" spans="31:53" ht="12.75">
      <c r="AE151" s="132" t="s">
        <v>269</v>
      </c>
      <c r="AF151" s="128">
        <v>0.17317736148834229</v>
      </c>
      <c r="AG151" s="110">
        <v>0.3488697111606598</v>
      </c>
      <c r="AH151" s="110">
        <v>-0.2766744792461395</v>
      </c>
      <c r="AI151" s="110">
        <v>0.4263131618499756</v>
      </c>
      <c r="AJ151" s="110">
        <v>0.05364008620381355</v>
      </c>
      <c r="AK151" s="110">
        <v>0.4282341003417969</v>
      </c>
      <c r="AL151" s="110">
        <v>-0.023465724661946297</v>
      </c>
      <c r="AM151" s="110">
        <v>-0.2664734125137329</v>
      </c>
      <c r="AN151" s="110">
        <v>0.3101731538772583</v>
      </c>
      <c r="AO151" s="110">
        <v>-0.2361174076795578</v>
      </c>
      <c r="AP151" s="110">
        <v>-0.4701480269432068</v>
      </c>
      <c r="AQ151" s="110">
        <v>0.053431592881679535</v>
      </c>
      <c r="AR151" s="110">
        <v>0.2306177318096161</v>
      </c>
      <c r="AS151" s="110">
        <v>0.12346449494361877</v>
      </c>
      <c r="AT151" s="110">
        <v>0.07192878425121307</v>
      </c>
      <c r="AU151" s="110">
        <v>-0.3252864181995392</v>
      </c>
      <c r="AV151" s="110">
        <v>0.048566535115242004</v>
      </c>
      <c r="AW151" s="110">
        <v>-0.40003225207328796</v>
      </c>
      <c r="AX151" s="110">
        <v>-0.6661493182182312</v>
      </c>
      <c r="AY151" s="110">
        <v>0.03808704391121864</v>
      </c>
      <c r="AZ151" s="129">
        <v>0.31233999133110046</v>
      </c>
      <c r="BA151" s="109">
        <f t="shared" si="1"/>
        <v>-0.7958487518799378</v>
      </c>
    </row>
    <row r="152" spans="31:53" ht="12.75">
      <c r="AE152" s="132" t="s">
        <v>270</v>
      </c>
      <c r="AF152" s="128">
        <v>-0.5345238447189331</v>
      </c>
      <c r="AG152" s="110">
        <v>0.08832799643278122</v>
      </c>
      <c r="AH152" s="110">
        <v>-0.46181750297546387</v>
      </c>
      <c r="AI152" s="110">
        <v>-0.3488990068435669</v>
      </c>
      <c r="AJ152" s="110">
        <v>0.2193574607372284</v>
      </c>
      <c r="AK152" s="110">
        <v>0.5187788605690002</v>
      </c>
      <c r="AL152" s="110">
        <v>-0.6099770665168762</v>
      </c>
      <c r="AM152" s="110">
        <v>0.17468251287937164</v>
      </c>
      <c r="AN152" s="110">
        <v>0.08930854499340057</v>
      </c>
      <c r="AO152" s="110">
        <v>-0.5044313669204712</v>
      </c>
      <c r="AP152" s="110">
        <v>-0.29265591502189636</v>
      </c>
      <c r="AQ152" s="110">
        <v>0.3999541997909546</v>
      </c>
      <c r="AR152" s="110">
        <v>-0.27206045389175415</v>
      </c>
      <c r="AS152" s="110">
        <v>0.2349972426891327</v>
      </c>
      <c r="AT152" s="110">
        <v>0.30668526887893677</v>
      </c>
      <c r="AU152" s="110">
        <v>-0.06312558799982071</v>
      </c>
      <c r="AV152" s="110">
        <v>0.36088037490844727</v>
      </c>
      <c r="AW152" s="110">
        <v>-0.23365207016468048</v>
      </c>
      <c r="AX152" s="110">
        <v>0.18637175858020782</v>
      </c>
      <c r="AY152" s="110">
        <v>0.35334038734436035</v>
      </c>
      <c r="AZ152" s="129">
        <v>-0.28487056493759155</v>
      </c>
      <c r="BA152" s="109">
        <f t="shared" si="1"/>
        <v>-1.3357951961905106</v>
      </c>
    </row>
    <row r="153" spans="31:53" ht="12.75">
      <c r="AE153" s="132" t="s">
        <v>271</v>
      </c>
      <c r="AF153" s="128">
        <v>0.21679788827896118</v>
      </c>
      <c r="AG153" s="110">
        <v>-0.49043184518814087</v>
      </c>
      <c r="AH153" s="110">
        <v>-0.5096169114112854</v>
      </c>
      <c r="AI153" s="110">
        <v>-0.7561274766921997</v>
      </c>
      <c r="AJ153" s="110">
        <v>-0.6261529922485352</v>
      </c>
      <c r="AK153" s="110">
        <v>-0.1985810101032257</v>
      </c>
      <c r="AL153" s="110">
        <v>0.3936369717121124</v>
      </c>
      <c r="AM153" s="110">
        <v>0.13280069828033447</v>
      </c>
      <c r="AN153" s="110">
        <v>0.27654552459716797</v>
      </c>
      <c r="AO153" s="110">
        <v>-0.3751702904701233</v>
      </c>
      <c r="AP153" s="110">
        <v>0.13890710473060608</v>
      </c>
      <c r="AQ153" s="110">
        <v>0.230375736951828</v>
      </c>
      <c r="AR153" s="110">
        <v>-0.20717382431030273</v>
      </c>
      <c r="AS153" s="110">
        <v>-0.39896902441978455</v>
      </c>
      <c r="AT153" s="110">
        <v>-0.4191468358039856</v>
      </c>
      <c r="AU153" s="110">
        <v>-0.22116214036941528</v>
      </c>
      <c r="AV153" s="110">
        <v>-0.685282289981842</v>
      </c>
      <c r="AW153" s="110">
        <v>0.012264092452824116</v>
      </c>
      <c r="AX153" s="110">
        <v>0.18992148339748383</v>
      </c>
      <c r="AY153" s="110">
        <v>-0.577002227306366</v>
      </c>
      <c r="AZ153" s="129">
        <v>0.40435144305229187</v>
      </c>
      <c r="BA153" s="109">
        <f t="shared" si="1"/>
        <v>0.035602407590209995</v>
      </c>
    </row>
    <row r="154" spans="31:53" ht="12.75">
      <c r="AE154" s="132" t="s">
        <v>272</v>
      </c>
      <c r="AF154" s="128">
        <v>0.14192618429660797</v>
      </c>
      <c r="AG154" s="110">
        <v>-0.19556057453155518</v>
      </c>
      <c r="AH154" s="110">
        <v>-0.3965754508972168</v>
      </c>
      <c r="AI154" s="110">
        <v>0.4491523504257202</v>
      </c>
      <c r="AJ154" s="110">
        <v>-0.14209440350532532</v>
      </c>
      <c r="AK154" s="110">
        <v>-0.3866489827632904</v>
      </c>
      <c r="AL154" s="110">
        <v>-0.49362143874168396</v>
      </c>
      <c r="AM154" s="110">
        <v>-0.053923606872558594</v>
      </c>
      <c r="AN154" s="110">
        <v>0.026099666953086853</v>
      </c>
      <c r="AO154" s="110">
        <v>-0.4138747751712799</v>
      </c>
      <c r="AP154" s="110">
        <v>-0.393947958946228</v>
      </c>
      <c r="AQ154" s="110">
        <v>-0.17429153621196747</v>
      </c>
      <c r="AR154" s="110">
        <v>0.07099689543247223</v>
      </c>
      <c r="AS154" s="110">
        <v>-0.4081915020942688</v>
      </c>
      <c r="AT154" s="110">
        <v>0.34411776065826416</v>
      </c>
      <c r="AU154" s="110">
        <v>-0.4041140377521515</v>
      </c>
      <c r="AV154" s="110">
        <v>0.0453876368701458</v>
      </c>
      <c r="AW154" s="110">
        <v>-0.13848987221717834</v>
      </c>
      <c r="AX154" s="110">
        <v>0.13167278468608856</v>
      </c>
      <c r="AY154" s="110">
        <v>-0.2032085508108139</v>
      </c>
      <c r="AZ154" s="129">
        <v>0.04253498464822769</v>
      </c>
      <c r="BA154" s="109">
        <f t="shared" si="1"/>
        <v>-1.7536848549805049</v>
      </c>
    </row>
    <row r="155" spans="31:53" ht="12.75">
      <c r="AE155" s="132" t="s">
        <v>273</v>
      </c>
      <c r="AF155" s="128">
        <v>-0.4977124333381653</v>
      </c>
      <c r="AG155" s="110">
        <v>-0.5244762301445007</v>
      </c>
      <c r="AH155" s="110">
        <v>-0.33392974734306335</v>
      </c>
      <c r="AI155" s="110">
        <v>-0.2410096526145935</v>
      </c>
      <c r="AJ155" s="110">
        <v>-0.29921847581863403</v>
      </c>
      <c r="AK155" s="110">
        <v>0.38243094086647034</v>
      </c>
      <c r="AL155" s="110">
        <v>0.2153041660785675</v>
      </c>
      <c r="AM155" s="110">
        <v>-0.4026086926460266</v>
      </c>
      <c r="AN155" s="110">
        <v>0.37255042791366577</v>
      </c>
      <c r="AO155" s="110">
        <v>-0.38391149044036865</v>
      </c>
      <c r="AP155" s="110">
        <v>-0.3740057647228241</v>
      </c>
      <c r="AQ155" s="110">
        <v>-0.074501171708107</v>
      </c>
      <c r="AR155" s="110">
        <v>0.06507490575313568</v>
      </c>
      <c r="AS155" s="110">
        <v>0.05180957168340683</v>
      </c>
      <c r="AT155" s="110">
        <v>-0.44634100794792175</v>
      </c>
      <c r="AU155" s="110">
        <v>0.29544907808303833</v>
      </c>
      <c r="AV155" s="110">
        <v>0.17014119029045105</v>
      </c>
      <c r="AW155" s="110">
        <v>0.15982326865196228</v>
      </c>
      <c r="AX155" s="110">
        <v>-0.18297138810157776</v>
      </c>
      <c r="AY155" s="110">
        <v>0.40485134720802307</v>
      </c>
      <c r="AZ155" s="129">
        <v>0.128183051943779</v>
      </c>
      <c r="BA155" s="109">
        <f t="shared" si="1"/>
        <v>-1.2205732879800704</v>
      </c>
    </row>
    <row r="156" spans="31:53" ht="12.75">
      <c r="AE156" s="132" t="s">
        <v>274</v>
      </c>
      <c r="AF156" s="128">
        <v>-0.2638228237628937</v>
      </c>
      <c r="AG156" s="110">
        <v>-0.09353920072317123</v>
      </c>
      <c r="AH156" s="110">
        <v>-0.33261406421661377</v>
      </c>
      <c r="AI156" s="110">
        <v>-0.6258856058120728</v>
      </c>
      <c r="AJ156" s="110">
        <v>-0.4102029502391815</v>
      </c>
      <c r="AK156" s="110">
        <v>-0.4680587351322174</v>
      </c>
      <c r="AL156" s="110">
        <v>0.2631811201572418</v>
      </c>
      <c r="AM156" s="110">
        <v>0.15668000280857086</v>
      </c>
      <c r="AN156" s="110">
        <v>0.1921495944261551</v>
      </c>
      <c r="AO156" s="110">
        <v>0.1684027463197708</v>
      </c>
      <c r="AP156" s="110">
        <v>0.1875007599592209</v>
      </c>
      <c r="AQ156" s="110">
        <v>0.07402202486991882</v>
      </c>
      <c r="AR156" s="110">
        <v>-0.23761287331581116</v>
      </c>
      <c r="AS156" s="110">
        <v>0.18791845440864563</v>
      </c>
      <c r="AT156" s="110">
        <v>0.3091210722923279</v>
      </c>
      <c r="AU156" s="110">
        <v>0.2322862297296524</v>
      </c>
      <c r="AV156" s="110">
        <v>-0.060292452573776245</v>
      </c>
      <c r="AW156" s="110">
        <v>0.03090890683233738</v>
      </c>
      <c r="AX156" s="110">
        <v>0.10468444228172302</v>
      </c>
      <c r="AY156" s="110">
        <v>-0.07323755323886871</v>
      </c>
      <c r="AZ156" s="129">
        <v>0.39140480756759644</v>
      </c>
      <c r="BA156" s="109">
        <f t="shared" si="1"/>
        <v>0.784292406373241</v>
      </c>
    </row>
    <row r="157" spans="31:53" ht="12.75">
      <c r="AE157" s="132" t="s">
        <v>275</v>
      </c>
      <c r="AF157" s="128">
        <v>0.10916956514120102</v>
      </c>
      <c r="AG157" s="110">
        <v>-0.5103626251220703</v>
      </c>
      <c r="AH157" s="110">
        <v>0.05752372741699219</v>
      </c>
      <c r="AI157" s="110">
        <v>-0.2828519344329834</v>
      </c>
      <c r="AJ157" s="110">
        <v>0.6729865074157715</v>
      </c>
      <c r="AK157" s="110">
        <v>0.5934416055679321</v>
      </c>
      <c r="AL157" s="110">
        <v>-0.23338185250759125</v>
      </c>
      <c r="AM157" s="110">
        <v>-0.6657200455665588</v>
      </c>
      <c r="AN157" s="110">
        <v>0.08669035136699677</v>
      </c>
      <c r="AO157" s="110">
        <v>-0.2783592641353607</v>
      </c>
      <c r="AP157" s="110">
        <v>-0.37497445940971375</v>
      </c>
      <c r="AQ157" s="110">
        <v>0.25293418765068054</v>
      </c>
      <c r="AR157" s="110">
        <v>-0.027525220066308975</v>
      </c>
      <c r="AS157" s="110">
        <v>0.5882552266120911</v>
      </c>
      <c r="AT157" s="110">
        <v>-0.2937190532684326</v>
      </c>
      <c r="AU157" s="110">
        <v>0.05628547444939613</v>
      </c>
      <c r="AV157" s="110">
        <v>-0.1577417403459549</v>
      </c>
      <c r="AW157" s="110">
        <v>-0.24241182208061218</v>
      </c>
      <c r="AX157" s="110">
        <v>-0.2198081612586975</v>
      </c>
      <c r="AY157" s="110">
        <v>-0.14501573145389557</v>
      </c>
      <c r="AZ157" s="129">
        <v>0.287420392036438</v>
      </c>
      <c r="BA157" s="109">
        <f t="shared" si="1"/>
        <v>-0.8645626566369053</v>
      </c>
    </row>
    <row r="158" spans="31:53" ht="12.75">
      <c r="AE158" s="132" t="s">
        <v>276</v>
      </c>
      <c r="AF158" s="128">
        <v>-0.06929720193147659</v>
      </c>
      <c r="AG158" s="110">
        <v>-0.22931960225105286</v>
      </c>
      <c r="AH158" s="110">
        <v>-0.3140994906425476</v>
      </c>
      <c r="AI158" s="110">
        <v>-0.2902185618877411</v>
      </c>
      <c r="AJ158" s="110">
        <v>-0.4237253665924072</v>
      </c>
      <c r="AK158" s="110">
        <v>0.4536122679710388</v>
      </c>
      <c r="AL158" s="110">
        <v>-0.26431962847709656</v>
      </c>
      <c r="AM158" s="110">
        <v>-0.18266962468624115</v>
      </c>
      <c r="AN158" s="110">
        <v>-0.0684819370508194</v>
      </c>
      <c r="AO158" s="110">
        <v>-0.5863534808158875</v>
      </c>
      <c r="AP158" s="110">
        <v>-0.20458205044269562</v>
      </c>
      <c r="AQ158" s="110">
        <v>0.15107692778110504</v>
      </c>
      <c r="AR158" s="110">
        <v>0.6218110918998718</v>
      </c>
      <c r="AS158" s="110">
        <v>0.4974353611469269</v>
      </c>
      <c r="AT158" s="110">
        <v>0.15822334587574005</v>
      </c>
      <c r="AU158" s="110">
        <v>0.23151662945747375</v>
      </c>
      <c r="AV158" s="110">
        <v>0.24490687251091003</v>
      </c>
      <c r="AW158" s="110">
        <v>0.03156467527151108</v>
      </c>
      <c r="AX158" s="110">
        <v>-0.6515234112739563</v>
      </c>
      <c r="AY158" s="110">
        <v>0.5234081149101257</v>
      </c>
      <c r="AZ158" s="129">
        <v>-0.423821359872818</v>
      </c>
      <c r="BA158" s="109">
        <f t="shared" si="1"/>
        <v>-1.8345254642710502</v>
      </c>
    </row>
    <row r="159" spans="31:53" ht="12.75">
      <c r="AE159" s="132" t="s">
        <v>277</v>
      </c>
      <c r="AF159" s="128">
        <v>0.0368531197309494</v>
      </c>
      <c r="AG159" s="110">
        <v>-0.38491782546043396</v>
      </c>
      <c r="AH159" s="110">
        <v>0.35328206419944763</v>
      </c>
      <c r="AI159" s="110">
        <v>0.07358641177415848</v>
      </c>
      <c r="AJ159" s="110">
        <v>-0.08173440396785736</v>
      </c>
      <c r="AK159" s="110">
        <v>0.21622852981090546</v>
      </c>
      <c r="AL159" s="110">
        <v>0.06288377195596695</v>
      </c>
      <c r="AM159" s="110">
        <v>-0.41251298785209656</v>
      </c>
      <c r="AN159" s="110">
        <v>0.16472090780735016</v>
      </c>
      <c r="AO159" s="110">
        <v>0.2886755168437958</v>
      </c>
      <c r="AP159" s="110">
        <v>-0.4568041265010834</v>
      </c>
      <c r="AQ159" s="110">
        <v>0.34054890275001526</v>
      </c>
      <c r="AR159" s="110">
        <v>0.29218512773513794</v>
      </c>
      <c r="AS159" s="110">
        <v>-0.40735194087028503</v>
      </c>
      <c r="AT159" s="110">
        <v>0.11723985522985458</v>
      </c>
      <c r="AU159" s="110">
        <v>0.11112633347511292</v>
      </c>
      <c r="AV159" s="110">
        <v>-0.5507737398147583</v>
      </c>
      <c r="AW159" s="110">
        <v>0.39606449007987976</v>
      </c>
      <c r="AX159" s="110">
        <v>0.18606752157211304</v>
      </c>
      <c r="AY159" s="110">
        <v>0.3203839957714081</v>
      </c>
      <c r="AZ159" s="129">
        <v>0.08326134085655212</v>
      </c>
      <c r="BA159" s="109">
        <f t="shared" si="1"/>
        <v>0.08722058718508072</v>
      </c>
    </row>
    <row r="160" spans="31:53" ht="12.75">
      <c r="AE160" s="132" t="s">
        <v>278</v>
      </c>
      <c r="AF160" s="128">
        <v>-0.4391370713710785</v>
      </c>
      <c r="AG160" s="110">
        <v>-0.29342320561408997</v>
      </c>
      <c r="AH160" s="110">
        <v>-0.05150214582681656</v>
      </c>
      <c r="AI160" s="110">
        <v>0.028061876073479652</v>
      </c>
      <c r="AJ160" s="110">
        <v>-0.4874769449234009</v>
      </c>
      <c r="AK160" s="110">
        <v>-0.09324587136507034</v>
      </c>
      <c r="AL160" s="110">
        <v>0.48763683438301086</v>
      </c>
      <c r="AM160" s="110">
        <v>0.48885634541511536</v>
      </c>
      <c r="AN160" s="110">
        <v>-0.312338650226593</v>
      </c>
      <c r="AO160" s="110">
        <v>0.2036123126745224</v>
      </c>
      <c r="AP160" s="110">
        <v>-0.3121510148048401</v>
      </c>
      <c r="AQ160" s="110">
        <v>0.3353882133960724</v>
      </c>
      <c r="AR160" s="110">
        <v>0.23201872408390045</v>
      </c>
      <c r="AS160" s="110">
        <v>-0.35196778178215027</v>
      </c>
      <c r="AT160" s="110">
        <v>-0.47935447096824646</v>
      </c>
      <c r="AU160" s="110">
        <v>0.275493860244751</v>
      </c>
      <c r="AV160" s="110">
        <v>-0.6713693737983704</v>
      </c>
      <c r="AW160" s="110">
        <v>0.7608500719070435</v>
      </c>
      <c r="AX160" s="110">
        <v>-0.2456064522266388</v>
      </c>
      <c r="AY160" s="110">
        <v>-0.5577962398529053</v>
      </c>
      <c r="AZ160" s="129">
        <v>-0.09053146839141846</v>
      </c>
      <c r="BA160" s="109">
        <f t="shared" si="1"/>
        <v>-0.12765983031148442</v>
      </c>
    </row>
    <row r="161" spans="31:53" ht="12.75">
      <c r="AE161" s="132" t="s">
        <v>279</v>
      </c>
      <c r="AF161" s="128">
        <v>-0.39515113830566406</v>
      </c>
      <c r="AG161" s="110">
        <v>0.20564670860767365</v>
      </c>
      <c r="AH161" s="110">
        <v>-0.30936557054519653</v>
      </c>
      <c r="AI161" s="110">
        <v>0.012762848287820816</v>
      </c>
      <c r="AJ161" s="110">
        <v>-0.004630533047020435</v>
      </c>
      <c r="AK161" s="110">
        <v>-0.2608603239059448</v>
      </c>
      <c r="AL161" s="110">
        <v>-0.1518504023551941</v>
      </c>
      <c r="AM161" s="110">
        <v>0.44861364364624023</v>
      </c>
      <c r="AN161" s="110">
        <v>-0.11097162961959839</v>
      </c>
      <c r="AO161" s="110">
        <v>0.09321002662181854</v>
      </c>
      <c r="AP161" s="110">
        <v>0.13428321480751038</v>
      </c>
      <c r="AQ161" s="110">
        <v>0.5291117429733276</v>
      </c>
      <c r="AR161" s="110">
        <v>-0.6128408312797546</v>
      </c>
      <c r="AS161" s="110">
        <v>-0.6136248111724854</v>
      </c>
      <c r="AT161" s="110">
        <v>-0.23119740188121796</v>
      </c>
      <c r="AU161" s="110">
        <v>-0.3321950435638428</v>
      </c>
      <c r="AV161" s="110">
        <v>-0.5894579887390137</v>
      </c>
      <c r="AW161" s="110">
        <v>0.24711424112319946</v>
      </c>
      <c r="AX161" s="110">
        <v>0.3841468095779419</v>
      </c>
      <c r="AY161" s="110">
        <v>-0.5039251446723938</v>
      </c>
      <c r="AZ161" s="129">
        <v>-0.10858697444200516</v>
      </c>
      <c r="BA161" s="109">
        <f t="shared" si="1"/>
        <v>0.042404103012822505</v>
      </c>
    </row>
    <row r="162" spans="31:53" ht="12.75">
      <c r="AE162" s="132" t="s">
        <v>280</v>
      </c>
      <c r="AF162" s="130">
        <v>-0.4081685543060303</v>
      </c>
      <c r="AG162" s="111">
        <v>-0.590713381767273</v>
      </c>
      <c r="AH162" s="111">
        <v>0.37784746289253235</v>
      </c>
      <c r="AI162" s="111">
        <v>0.1279284656047821</v>
      </c>
      <c r="AJ162" s="111">
        <v>-0.0715998187661171</v>
      </c>
      <c r="AK162" s="111">
        <v>0.5437051057815552</v>
      </c>
      <c r="AL162" s="111">
        <v>-0.10368609428405762</v>
      </c>
      <c r="AM162" s="111">
        <v>0.251425176858902</v>
      </c>
      <c r="AN162" s="111">
        <v>0.3389515280723572</v>
      </c>
      <c r="AO162" s="111">
        <v>-0.23226192593574524</v>
      </c>
      <c r="AP162" s="111">
        <v>-0.5854792594909668</v>
      </c>
      <c r="AQ162" s="111">
        <v>-0.3360680639743805</v>
      </c>
      <c r="AR162" s="111">
        <v>0.44576534628868103</v>
      </c>
      <c r="AS162" s="111">
        <v>0.37489718198776245</v>
      </c>
      <c r="AT162" s="111">
        <v>0.5862641334533691</v>
      </c>
      <c r="AU162" s="111">
        <v>-0.1610775738954544</v>
      </c>
      <c r="AV162" s="111">
        <v>0.299777626991272</v>
      </c>
      <c r="AW162" s="111">
        <v>-0.3827579617500305</v>
      </c>
      <c r="AX162" s="111">
        <v>-0.3119865655899048</v>
      </c>
      <c r="AY162" s="111">
        <v>-0.11006909608840942</v>
      </c>
      <c r="AZ162" s="131">
        <v>-0.30609503388404846</v>
      </c>
      <c r="BA162" s="109">
        <f t="shared" si="1"/>
        <v>-2.12156707897579</v>
      </c>
    </row>
    <row r="163" spans="32:52" ht="11.25">
      <c r="AF163" s="116">
        <v>1</v>
      </c>
      <c r="AG163" s="116">
        <f>IF(BA143&lt;-50,0,IF(BA143&gt;50,1,(1/(1+EXP(-BA143)))))</f>
        <v>0.4651164541150411</v>
      </c>
      <c r="AH163" s="116">
        <f>IF(BA144&lt;-50,0,IF(BA144&gt;50,1,(1/(1+EXP(-BA144)))))</f>
        <v>0.24454462034285962</v>
      </c>
      <c r="AI163" s="116">
        <f>IF(BA145&lt;-50,0,IF(BA145&gt;50,1,(1/(1+EXP(-BA145)))))</f>
        <v>0.17039789937344418</v>
      </c>
      <c r="AJ163" s="116">
        <f>IF(BA146&lt;-50,0,IF(BA146&gt;50,1,(1/(1+EXP(-BA146)))))</f>
        <v>0.10075001792214937</v>
      </c>
      <c r="AK163" s="116">
        <f>IF(BA147&lt;-50,0,IF(BA147&gt;50,1,(1/(1+EXP(-BA147)))))</f>
        <v>0.4101244812864712</v>
      </c>
      <c r="AL163" s="116">
        <f>IF(BA148&lt;-50,0,IF(BA148&gt;50,1,(1/(1+EXP(-BA148)))))</f>
        <v>0.4835611266929273</v>
      </c>
      <c r="AM163" s="116">
        <f>IF(BA149&lt;-50,0,IF(BA149&gt;50,1,(1/(1+EXP(-BA149)))))</f>
        <v>0.17045537339431682</v>
      </c>
      <c r="AN163" s="116">
        <f>IF(BA150&lt;-50,0,IF(BA150&gt;50,1,(1/(1+EXP(-BA150)))))</f>
        <v>0.22577011315679588</v>
      </c>
      <c r="AO163" s="116">
        <f>IF(BA151&lt;-50,0,IF(BA151&gt;50,1,(1/(1+EXP(-BA151)))))</f>
        <v>0.31091421067179265</v>
      </c>
      <c r="AP163" s="116">
        <f>IF(BA152&lt;-50,0,IF(BA152&gt;50,1,(1/(1+EXP(-BA152)))))</f>
        <v>0.20820238745732272</v>
      </c>
      <c r="AQ163" s="116">
        <f>IF(BA153&lt;-50,0,IF(BA153&gt;50,1,(1/(1+EXP(-BA153)))))</f>
        <v>0.5088996618673193</v>
      </c>
      <c r="AR163" s="116">
        <f>IF(BA154&lt;-50,0,IF(BA154&gt;50,1,(1/(1+EXP(-BA154)))))</f>
        <v>0.14758303262709102</v>
      </c>
      <c r="AS163" s="116">
        <f>IF(BA155&lt;-50,0,IF(BA155&gt;50,1,(1/(1+EXP(-BA155)))))</f>
        <v>0.22783557827339831</v>
      </c>
      <c r="AT163" s="116">
        <f>IF(BA156&lt;-50,0,IF(BA156&gt;50,1,(1/(1+EXP(-BA156)))))</f>
        <v>0.6866044876290486</v>
      </c>
      <c r="AU163" s="116">
        <f>IF(BA157&lt;-50,0,IF(BA157&gt;50,1,(1/(1+EXP(-BA157)))))</f>
        <v>0.296386958219062</v>
      </c>
      <c r="AV163" s="116">
        <f>IF(BA158&lt;-50,0,IF(BA158&gt;50,1,(1/(1+EXP(-BA158)))))</f>
        <v>0.1377000436902252</v>
      </c>
      <c r="AW163" s="116">
        <f>IF(BA159&lt;-50,0,IF(BA159&gt;50,1,(1/(1+EXP(-BA159)))))</f>
        <v>0.5217913338754284</v>
      </c>
      <c r="AX163" s="116">
        <f>IF(BA160&lt;-50,0,IF(BA160&gt;50,1,(1/(1+EXP(-BA160)))))</f>
        <v>0.46812831515958586</v>
      </c>
      <c r="AY163" s="116">
        <f>IF(BA161&lt;-50,0,IF(BA161&gt;50,1,(1/(1+EXP(-BA161)))))</f>
        <v>0.5105994375563875</v>
      </c>
      <c r="AZ163" s="116">
        <f>IF(BA162&lt;-50,0,IF(BA162&gt;50,1,(1/(1+EXP(-BA162)))))</f>
        <v>0.10701821982964366</v>
      </c>
    </row>
    <row r="164" spans="31:53" ht="12.75">
      <c r="AE164" s="132" t="s">
        <v>25</v>
      </c>
      <c r="AF164" s="125">
        <v>0</v>
      </c>
      <c r="AG164" s="126">
        <v>0</v>
      </c>
      <c r="AH164" s="126">
        <v>0</v>
      </c>
      <c r="AI164" s="126">
        <v>0</v>
      </c>
      <c r="AJ164" s="126">
        <v>0</v>
      </c>
      <c r="AK164" s="126">
        <v>0</v>
      </c>
      <c r="AL164" s="126">
        <v>0</v>
      </c>
      <c r="AM164" s="126">
        <v>0</v>
      </c>
      <c r="AN164" s="126">
        <v>0</v>
      </c>
      <c r="AO164" s="126">
        <v>0</v>
      </c>
      <c r="AP164" s="126">
        <v>0</v>
      </c>
      <c r="AQ164" s="126">
        <v>0</v>
      </c>
      <c r="AR164" s="126">
        <v>0</v>
      </c>
      <c r="AS164" s="126">
        <v>0</v>
      </c>
      <c r="AT164" s="126">
        <v>0</v>
      </c>
      <c r="AU164" s="126">
        <v>0</v>
      </c>
      <c r="AV164" s="126">
        <v>0</v>
      </c>
      <c r="AW164" s="126">
        <v>0</v>
      </c>
      <c r="AX164" s="126">
        <v>0</v>
      </c>
      <c r="AY164" s="126">
        <v>0</v>
      </c>
      <c r="AZ164" s="127">
        <v>0</v>
      </c>
      <c r="BA164" s="109">
        <v>0</v>
      </c>
    </row>
    <row r="165" spans="31:53" ht="12.75">
      <c r="AE165" s="132" t="s">
        <v>26</v>
      </c>
      <c r="AF165" s="130">
        <v>-0.24929364025592804</v>
      </c>
      <c r="AG165" s="111">
        <v>1.504105806350708</v>
      </c>
      <c r="AH165" s="111">
        <v>-0.07742507755756378</v>
      </c>
      <c r="AI165" s="111">
        <v>-0.6907006502151489</v>
      </c>
      <c r="AJ165" s="111">
        <v>-1.3131070137023926</v>
      </c>
      <c r="AK165" s="111">
        <v>0.32194840908050537</v>
      </c>
      <c r="AL165" s="111">
        <v>1.0484976768493652</v>
      </c>
      <c r="AM165" s="111">
        <v>-0.3632824420928955</v>
      </c>
      <c r="AN165" s="111">
        <v>-0.6492159962654114</v>
      </c>
      <c r="AO165" s="111">
        <v>-0.4505816102027893</v>
      </c>
      <c r="AP165" s="111">
        <v>-0.44254815578460693</v>
      </c>
      <c r="AQ165" s="111">
        <v>1.465975284576416</v>
      </c>
      <c r="AR165" s="111">
        <v>-0.09214174002408981</v>
      </c>
      <c r="AS165" s="111">
        <v>-0.07311173528432846</v>
      </c>
      <c r="AT165" s="111">
        <v>0.7753005027770996</v>
      </c>
      <c r="AU165" s="111">
        <v>-0.6226924657821655</v>
      </c>
      <c r="AV165" s="111">
        <v>-0.8040660619735718</v>
      </c>
      <c r="AW165" s="111">
        <v>0.16318289935588837</v>
      </c>
      <c r="AX165" s="111">
        <v>1.000655174255371</v>
      </c>
      <c r="AY165" s="111">
        <v>1.2468267679214478</v>
      </c>
      <c r="AZ165" s="131">
        <v>-0.9581021070480347</v>
      </c>
      <c r="BA165" s="109">
        <f>SUMPRODUCT($AF$163:$AZ$163,AF165:AZ165)</f>
        <v>2.420192527949441</v>
      </c>
    </row>
    <row r="166" spans="32:33" ht="11.25">
      <c r="AF166" s="116">
        <v>1</v>
      </c>
      <c r="AG166" s="116">
        <f>IF(BA165&lt;-50,0,IF(BA165&gt;50,1,(1/(1+EXP(-BA165)))))</f>
        <v>0.9183541814042578</v>
      </c>
    </row>
  </sheetData>
  <sheetProtection password="DEE9" sheet="1"/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Z101:AF254"/>
  <sheetViews>
    <sheetView showGridLines="0" zoomScale="80" zoomScaleNormal="80" workbookViewId="0" topLeftCell="AA101">
      <selection activeCell="AA101" sqref="AA101"/>
    </sheetView>
  </sheetViews>
  <sheetFormatPr defaultColWidth="9.140625" defaultRowHeight="12.75"/>
  <cols>
    <col min="29" max="29" width="19.7109375" style="0" customWidth="1"/>
    <col min="30" max="30" width="11.140625" style="0" customWidth="1"/>
    <col min="31" max="31" width="19.57421875" style="0" customWidth="1"/>
    <col min="32" max="32" width="10.00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spans="26:32" ht="12.75">
      <c r="Z101">
        <v>150</v>
      </c>
      <c r="AA101" s="1"/>
      <c r="AB101" s="1"/>
      <c r="AC101" s="1"/>
      <c r="AD101" s="1"/>
      <c r="AE101" s="1"/>
      <c r="AF101" s="1"/>
    </row>
    <row r="102" spans="27:32" ht="45.75" customHeight="1">
      <c r="AA102" s="1"/>
      <c r="AB102" s="2"/>
      <c r="AC102" s="146" t="s">
        <v>0</v>
      </c>
      <c r="AD102" s="147"/>
      <c r="AE102" s="148" t="s">
        <v>202</v>
      </c>
      <c r="AF102" s="149"/>
    </row>
    <row r="103" spans="27:32" ht="38.25" customHeight="1">
      <c r="AA103" s="1"/>
      <c r="AB103" s="6" t="s">
        <v>3</v>
      </c>
      <c r="AC103" s="3" t="s">
        <v>1</v>
      </c>
      <c r="AD103" s="4" t="s">
        <v>2</v>
      </c>
      <c r="AE103" s="3" t="s">
        <v>1</v>
      </c>
      <c r="AF103" s="4" t="s">
        <v>2</v>
      </c>
    </row>
    <row r="104" spans="27:32" ht="12.75">
      <c r="AA104" s="5"/>
      <c r="AB104" s="79">
        <v>1</v>
      </c>
      <c r="AC104" s="73">
        <v>3373.326171875</v>
      </c>
      <c r="AD104" s="74">
        <v>0.0406174436211586</v>
      </c>
      <c r="AE104" s="73">
        <v>3424.912841796875</v>
      </c>
      <c r="AF104" s="77">
        <v>0.04290580749511719</v>
      </c>
    </row>
    <row r="105" spans="28:32" ht="12.75">
      <c r="AB105" s="84">
        <v>2</v>
      </c>
      <c r="AC105" s="81">
        <v>416.5281066894531</v>
      </c>
      <c r="AD105" s="82">
        <v>0.014075558632612228</v>
      </c>
      <c r="AE105" s="81">
        <v>386.8277282714844</v>
      </c>
      <c r="AF105" s="83">
        <v>0.014562631957232952</v>
      </c>
    </row>
    <row r="106" spans="28:32" ht="12.75">
      <c r="AB106" s="84">
        <v>3</v>
      </c>
      <c r="AC106" s="81">
        <v>229.6710968017578</v>
      </c>
      <c r="AD106" s="82">
        <v>0.009418248198926449</v>
      </c>
      <c r="AE106" s="81">
        <v>178.1046600341797</v>
      </c>
      <c r="AF106" s="83">
        <v>0.00991673581302166</v>
      </c>
    </row>
    <row r="107" spans="28:32" ht="12.75">
      <c r="AB107" s="84">
        <v>4</v>
      </c>
      <c r="AC107" s="81">
        <v>195.3155517578125</v>
      </c>
      <c r="AD107" s="82">
        <v>0.008840368129312992</v>
      </c>
      <c r="AE107" s="81">
        <v>145.79519653320312</v>
      </c>
      <c r="AF107" s="83">
        <v>0.00873588677495718</v>
      </c>
    </row>
    <row r="108" spans="28:32" ht="12.75">
      <c r="AB108" s="84">
        <v>5</v>
      </c>
      <c r="AC108" s="81">
        <v>176.37939453125</v>
      </c>
      <c r="AD108" s="82">
        <v>0.008444643579423428</v>
      </c>
      <c r="AE108" s="81">
        <v>128.49713134765625</v>
      </c>
      <c r="AF108" s="83">
        <v>0.008184585720300674</v>
      </c>
    </row>
    <row r="109" spans="28:32" ht="12.75">
      <c r="AB109" s="84">
        <v>6</v>
      </c>
      <c r="AC109" s="81">
        <v>163.728271484375</v>
      </c>
      <c r="AD109" s="82">
        <v>0.008160680532455444</v>
      </c>
      <c r="AE109" s="81">
        <v>116.42145538330078</v>
      </c>
      <c r="AF109" s="83">
        <v>0.007888100109994411</v>
      </c>
    </row>
    <row r="110" spans="28:32" ht="12.75">
      <c r="AB110" s="84">
        <v>7</v>
      </c>
      <c r="AC110" s="81">
        <v>154.56222534179688</v>
      </c>
      <c r="AD110" s="82">
        <v>0.007942242547869682</v>
      </c>
      <c r="AE110" s="81">
        <v>107.53907775878906</v>
      </c>
      <c r="AF110" s="83">
        <v>0.007649387698620558</v>
      </c>
    </row>
    <row r="111" spans="28:32" ht="12.75">
      <c r="AB111" s="84">
        <v>8</v>
      </c>
      <c r="AC111" s="81">
        <v>147.49929809570312</v>
      </c>
      <c r="AD111" s="82">
        <v>0.007763572968542576</v>
      </c>
      <c r="AE111" s="81">
        <v>100.83873748779297</v>
      </c>
      <c r="AF111" s="83">
        <v>0.007453254424035549</v>
      </c>
    </row>
    <row r="112" spans="28:32" ht="12.75">
      <c r="AB112" s="84">
        <v>9</v>
      </c>
      <c r="AC112" s="81">
        <v>141.7745361328125</v>
      </c>
      <c r="AD112" s="82">
        <v>0.0076032900251448154</v>
      </c>
      <c r="AE112" s="81">
        <v>95.65007019042969</v>
      </c>
      <c r="AF112" s="83">
        <v>0.007289358880370855</v>
      </c>
    </row>
    <row r="113" spans="28:32" ht="12.75">
      <c r="AB113" s="84">
        <v>10</v>
      </c>
      <c r="AC113" s="81">
        <v>136.93948364257812</v>
      </c>
      <c r="AD113" s="82">
        <v>0.007461303845047951</v>
      </c>
      <c r="AE113" s="81">
        <v>91.5142593383789</v>
      </c>
      <c r="AF113" s="83">
        <v>0.0071497452445328236</v>
      </c>
    </row>
    <row r="114" spans="28:32" ht="12.75">
      <c r="AB114" s="84">
        <v>11</v>
      </c>
      <c r="AC114" s="81">
        <v>132.71942138671875</v>
      </c>
      <c r="AD114" s="82">
        <v>0.007331976667046547</v>
      </c>
      <c r="AE114" s="81">
        <v>88.11829376220703</v>
      </c>
      <c r="AF114" s="83">
        <v>0.007028201129287481</v>
      </c>
    </row>
    <row r="115" spans="28:32" ht="12.75">
      <c r="AB115" s="84">
        <v>12</v>
      </c>
      <c r="AC115" s="81">
        <v>128.9416961669922</v>
      </c>
      <c r="AD115" s="82">
        <v>0.007217997685074806</v>
      </c>
      <c r="AE115" s="81">
        <v>85.24884033203125</v>
      </c>
      <c r="AF115" s="83">
        <v>0.006919892970472574</v>
      </c>
    </row>
    <row r="116" spans="28:32" ht="12.75">
      <c r="AB116" s="84">
        <v>13</v>
      </c>
      <c r="AC116" s="81">
        <v>125.49539947509766</v>
      </c>
      <c r="AD116" s="82">
        <v>0.007112749386578798</v>
      </c>
      <c r="AE116" s="81">
        <v>82.76068878173828</v>
      </c>
      <c r="AF116" s="83">
        <v>0.00682115787640214</v>
      </c>
    </row>
    <row r="117" spans="28:32" ht="12.75">
      <c r="AB117" s="84">
        <v>14</v>
      </c>
      <c r="AC117" s="81">
        <v>122.30744934082031</v>
      </c>
      <c r="AD117" s="82">
        <v>0.007020425517112017</v>
      </c>
      <c r="AE117" s="81">
        <v>80.552978515625</v>
      </c>
      <c r="AF117" s="83">
        <v>0.006729207467287779</v>
      </c>
    </row>
    <row r="118" spans="28:32" ht="12.75">
      <c r="AB118" s="84">
        <v>15</v>
      </c>
      <c r="AC118" s="81">
        <v>119.32901000976562</v>
      </c>
      <c r="AD118" s="82">
        <v>0.006936001591384411</v>
      </c>
      <c r="AE118" s="81">
        <v>78.5560302734375</v>
      </c>
      <c r="AF118" s="83">
        <v>0.0066419863142073154</v>
      </c>
    </row>
    <row r="119" spans="28:32" ht="12.75">
      <c r="AB119" s="84">
        <v>16</v>
      </c>
      <c r="AC119" s="81">
        <v>116.52678680419922</v>
      </c>
      <c r="AD119" s="82">
        <v>0.006857225671410561</v>
      </c>
      <c r="AE119" s="81">
        <v>76.72100067138672</v>
      </c>
      <c r="AF119" s="83">
        <v>0.00655799824744463</v>
      </c>
    </row>
    <row r="120" spans="28:32" ht="12.75">
      <c r="AB120" s="84">
        <v>17</v>
      </c>
      <c r="AC120" s="81">
        <v>113.87740325927734</v>
      </c>
      <c r="AD120" s="82">
        <v>0.006781566888093948</v>
      </c>
      <c r="AE120" s="81">
        <v>75.0135726928711</v>
      </c>
      <c r="AF120" s="83">
        <v>0.0064761824905872345</v>
      </c>
    </row>
    <row r="121" spans="28:32" ht="12.75">
      <c r="AB121" s="84">
        <v>18</v>
      </c>
      <c r="AC121" s="81">
        <v>111.36436462402344</v>
      </c>
      <c r="AD121" s="82">
        <v>0.006710269954055548</v>
      </c>
      <c r="AE121" s="81">
        <v>73.40987396240234</v>
      </c>
      <c r="AF121" s="83">
        <v>0.006395821925252676</v>
      </c>
    </row>
    <row r="122" spans="28:32" ht="12.75">
      <c r="AB122" s="84">
        <v>19</v>
      </c>
      <c r="AC122" s="81">
        <v>108.97562408447266</v>
      </c>
      <c r="AD122" s="82">
        <v>0.006640961859375238</v>
      </c>
      <c r="AE122" s="81">
        <v>71.892822265625</v>
      </c>
      <c r="AF122" s="83">
        <v>0.006316435988992453</v>
      </c>
    </row>
    <row r="123" spans="28:32" ht="12.75">
      <c r="AB123" s="84">
        <v>20</v>
      </c>
      <c r="AC123" s="81">
        <v>106.70233917236328</v>
      </c>
      <c r="AD123" s="82">
        <v>0.006573387421667576</v>
      </c>
      <c r="AE123" s="81">
        <v>70.45063018798828</v>
      </c>
      <c r="AF123" s="83">
        <v>0.00623774528503418</v>
      </c>
    </row>
    <row r="124" spans="28:32" ht="12.75">
      <c r="AB124" s="84">
        <v>21</v>
      </c>
      <c r="AC124" s="81">
        <v>104.5374984741211</v>
      </c>
      <c r="AD124" s="82">
        <v>0.0065110353752970695</v>
      </c>
      <c r="AE124" s="81">
        <v>69.0749282836914</v>
      </c>
      <c r="AF124" s="83">
        <v>0.006159593351185322</v>
      </c>
    </row>
    <row r="125" spans="28:32" ht="12.75">
      <c r="AB125" s="84">
        <v>22</v>
      </c>
      <c r="AC125" s="81">
        <v>102.47547912597656</v>
      </c>
      <c r="AD125" s="82">
        <v>0.006450985558331013</v>
      </c>
      <c r="AE125" s="81">
        <v>67.75983428955078</v>
      </c>
      <c r="AF125" s="83">
        <v>0.006081926170736551</v>
      </c>
    </row>
    <row r="126" spans="28:32" ht="12.75">
      <c r="AB126" s="84">
        <v>23</v>
      </c>
      <c r="AC126" s="81">
        <v>100.51189422607422</v>
      </c>
      <c r="AD126" s="82">
        <v>0.0063950964249670506</v>
      </c>
      <c r="AE126" s="81">
        <v>66.50131225585938</v>
      </c>
      <c r="AF126" s="83">
        <v>0.006004761904478073</v>
      </c>
    </row>
    <row r="127" spans="28:32" ht="12.75">
      <c r="AB127" s="84">
        <v>24</v>
      </c>
      <c r="AC127" s="81">
        <v>98.64244842529297</v>
      </c>
      <c r="AD127" s="82">
        <v>0.0063417525961995125</v>
      </c>
      <c r="AE127" s="81">
        <v>65.29630279541016</v>
      </c>
      <c r="AF127" s="83">
        <v>0.0059281582944095135</v>
      </c>
    </row>
    <row r="128" spans="28:32" ht="12.75">
      <c r="AB128" s="84">
        <v>25</v>
      </c>
      <c r="AC128" s="81">
        <v>96.86363220214844</v>
      </c>
      <c r="AD128" s="82">
        <v>0.006291861645877361</v>
      </c>
      <c r="AE128" s="81">
        <v>64.14271545410156</v>
      </c>
      <c r="AF128" s="83">
        <v>0.005852206610143185</v>
      </c>
    </row>
    <row r="129" spans="28:32" ht="12.75">
      <c r="AB129" s="84">
        <v>26</v>
      </c>
      <c r="AC129" s="81">
        <v>95.17161560058594</v>
      </c>
      <c r="AD129" s="82">
        <v>0.006244129501283169</v>
      </c>
      <c r="AE129" s="81">
        <v>63.03862380981445</v>
      </c>
      <c r="AF129" s="83">
        <v>0.005776997655630112</v>
      </c>
    </row>
    <row r="130" spans="28:32" ht="12.75">
      <c r="AB130" s="84">
        <v>27</v>
      </c>
      <c r="AC130" s="81">
        <v>93.56295776367188</v>
      </c>
      <c r="AD130" s="82">
        <v>0.006198156159371138</v>
      </c>
      <c r="AE130" s="81">
        <v>61.98276901245117</v>
      </c>
      <c r="AF130" s="83">
        <v>0.005702655762434006</v>
      </c>
    </row>
    <row r="131" spans="28:32" ht="12.75">
      <c r="AB131" s="84">
        <v>28</v>
      </c>
      <c r="AC131" s="81">
        <v>92.03427124023438</v>
      </c>
      <c r="AD131" s="82">
        <v>0.0061529031954705715</v>
      </c>
      <c r="AE131" s="81">
        <v>60.97383499145508</v>
      </c>
      <c r="AF131" s="83">
        <v>0.00562928756698966</v>
      </c>
    </row>
    <row r="132" spans="28:32" ht="12.75">
      <c r="AB132" s="84">
        <v>29</v>
      </c>
      <c r="AC132" s="81">
        <v>90.58184814453125</v>
      </c>
      <c r="AD132" s="82">
        <v>0.006110906135290861</v>
      </c>
      <c r="AE132" s="81">
        <v>60.010677337646484</v>
      </c>
      <c r="AF132" s="83">
        <v>0.00555700808763504</v>
      </c>
    </row>
    <row r="133" spans="28:32" ht="12.75">
      <c r="AB133" s="84">
        <v>30</v>
      </c>
      <c r="AC133" s="81">
        <v>89.20208740234375</v>
      </c>
      <c r="AD133" s="82">
        <v>0.0060697379522025585</v>
      </c>
      <c r="AE133" s="81">
        <v>59.09192657470703</v>
      </c>
      <c r="AF133" s="83">
        <v>0.005485904403030872</v>
      </c>
    </row>
    <row r="134" spans="28:32" ht="12.75">
      <c r="AB134" s="84">
        <v>31</v>
      </c>
      <c r="AC134" s="81">
        <v>87.89151000976562</v>
      </c>
      <c r="AD134" s="82">
        <v>0.006029263138771057</v>
      </c>
      <c r="AE134" s="81">
        <v>58.21639633178711</v>
      </c>
      <c r="AF134" s="83">
        <v>0.005416078958660364</v>
      </c>
    </row>
    <row r="135" spans="28:32" ht="12.75">
      <c r="AB135" s="84">
        <v>32</v>
      </c>
      <c r="AC135" s="81">
        <v>86.64637756347656</v>
      </c>
      <c r="AD135" s="82">
        <v>0.005989480763673782</v>
      </c>
      <c r="AE135" s="81">
        <v>57.382659912109375</v>
      </c>
      <c r="AF135" s="83">
        <v>0.005347600672394037</v>
      </c>
    </row>
    <row r="136" spans="28:32" ht="12.75">
      <c r="AB136" s="84">
        <v>33</v>
      </c>
      <c r="AC136" s="81">
        <v>85.46328735351562</v>
      </c>
      <c r="AD136" s="82">
        <v>0.005950406659394503</v>
      </c>
      <c r="AE136" s="81">
        <v>56.589637756347656</v>
      </c>
      <c r="AF136" s="83">
        <v>0.005280557554215193</v>
      </c>
    </row>
    <row r="137" spans="28:32" ht="12.75">
      <c r="AB137" s="84">
        <v>34</v>
      </c>
      <c r="AC137" s="81">
        <v>84.33849334716797</v>
      </c>
      <c r="AD137" s="82">
        <v>0.005912026856094599</v>
      </c>
      <c r="AE137" s="81">
        <v>55.835567474365234</v>
      </c>
      <c r="AF137" s="83">
        <v>0.00522518390789628</v>
      </c>
    </row>
    <row r="138" spans="28:32" ht="12.75">
      <c r="AB138" s="84">
        <v>35</v>
      </c>
      <c r="AC138" s="81">
        <v>83.26859283447266</v>
      </c>
      <c r="AD138" s="82">
        <v>0.005874346010386944</v>
      </c>
      <c r="AE138" s="81">
        <v>55.119056701660156</v>
      </c>
      <c r="AF138" s="83">
        <v>0.005173412151634693</v>
      </c>
    </row>
    <row r="139" spans="28:32" ht="12.75">
      <c r="AB139" s="84">
        <v>36</v>
      </c>
      <c r="AC139" s="81">
        <v>82.25017547607422</v>
      </c>
      <c r="AD139" s="82">
        <v>0.005837360396981239</v>
      </c>
      <c r="AE139" s="81">
        <v>54.438663482666016</v>
      </c>
      <c r="AF139" s="83">
        <v>0.005123040173202753</v>
      </c>
    </row>
    <row r="140" spans="28:32" ht="12.75">
      <c r="AB140" s="84">
        <v>37</v>
      </c>
      <c r="AC140" s="81">
        <v>81.27994537353516</v>
      </c>
      <c r="AD140" s="82">
        <v>0.00580210005864501</v>
      </c>
      <c r="AE140" s="81">
        <v>53.79265213012695</v>
      </c>
      <c r="AF140" s="83">
        <v>0.005074049811810255</v>
      </c>
    </row>
    <row r="141" spans="28:32" ht="12.75">
      <c r="AB141" s="84">
        <v>38</v>
      </c>
      <c r="AC141" s="81">
        <v>80.35459899902344</v>
      </c>
      <c r="AD141" s="82">
        <v>0.0057699414901435375</v>
      </c>
      <c r="AE141" s="81">
        <v>53.179447174072266</v>
      </c>
      <c r="AF141" s="83">
        <v>0.0050264219753444195</v>
      </c>
    </row>
    <row r="142" spans="28:32" ht="12.75">
      <c r="AB142" s="84">
        <v>39</v>
      </c>
      <c r="AC142" s="81">
        <v>79.47107696533203</v>
      </c>
      <c r="AD142" s="82">
        <v>0.0057385447435081005</v>
      </c>
      <c r="AE142" s="81">
        <v>52.59731674194336</v>
      </c>
      <c r="AF142" s="83">
        <v>0.0049801180139184</v>
      </c>
    </row>
    <row r="143" spans="28:32" ht="12.75">
      <c r="AB143" s="84">
        <v>40</v>
      </c>
      <c r="AC143" s="81">
        <v>78.62640380859375</v>
      </c>
      <c r="AD143" s="82">
        <v>0.005709989462047815</v>
      </c>
      <c r="AE143" s="81">
        <v>52.044776916503906</v>
      </c>
      <c r="AF143" s="83">
        <v>0.004935119301080704</v>
      </c>
    </row>
    <row r="144" spans="28:32" ht="12.75">
      <c r="AB144" s="84">
        <v>41</v>
      </c>
      <c r="AC144" s="81">
        <v>77.81767272949219</v>
      </c>
      <c r="AD144" s="82">
        <v>0.00568179739639163</v>
      </c>
      <c r="AE144" s="81">
        <v>51.52006149291992</v>
      </c>
      <c r="AF144" s="83">
        <v>0.00489138113334775</v>
      </c>
    </row>
    <row r="145" spans="28:32" ht="12.75">
      <c r="AB145" s="84">
        <v>42</v>
      </c>
      <c r="AC145" s="81">
        <v>77.04241180419922</v>
      </c>
      <c r="AD145" s="82">
        <v>0.005653961095958948</v>
      </c>
      <c r="AE145" s="81">
        <v>51.021724700927734</v>
      </c>
      <c r="AF145" s="83">
        <v>0.004857649095356464</v>
      </c>
    </row>
    <row r="146" spans="28:32" ht="12.75">
      <c r="AB146" s="84">
        <v>43</v>
      </c>
      <c r="AC146" s="81">
        <v>76.2978744506836</v>
      </c>
      <c r="AD146" s="82">
        <v>0.005626617465168238</v>
      </c>
      <c r="AE146" s="81">
        <v>50.54805374145508</v>
      </c>
      <c r="AF146" s="83">
        <v>0.004835120867937803</v>
      </c>
    </row>
    <row r="147" spans="28:32" ht="12.75">
      <c r="AB147" s="84">
        <v>44</v>
      </c>
      <c r="AC147" s="81">
        <v>75.58182525634766</v>
      </c>
      <c r="AD147" s="82">
        <v>0.005602017045021057</v>
      </c>
      <c r="AE147" s="81">
        <v>50.09748077392578</v>
      </c>
      <c r="AF147" s="83">
        <v>0.004813047591596842</v>
      </c>
    </row>
    <row r="148" spans="28:32" ht="12.75">
      <c r="AB148" s="84">
        <v>45</v>
      </c>
      <c r="AC148" s="81">
        <v>74.89169311523438</v>
      </c>
      <c r="AD148" s="82">
        <v>0.0055776978842914104</v>
      </c>
      <c r="AE148" s="81">
        <v>49.66860580444336</v>
      </c>
      <c r="AF148" s="83">
        <v>0.004791418556123972</v>
      </c>
    </row>
    <row r="149" spans="28:32" ht="12.75">
      <c r="AB149" s="84">
        <v>46</v>
      </c>
      <c r="AC149" s="81">
        <v>74.2257080078125</v>
      </c>
      <c r="AD149" s="82">
        <v>0.0055535584688186646</v>
      </c>
      <c r="AE149" s="81">
        <v>49.25991439819336</v>
      </c>
      <c r="AF149" s="83">
        <v>0.004770201165229082</v>
      </c>
    </row>
    <row r="150" spans="28:32" ht="12.75">
      <c r="AB150" s="84">
        <v>47</v>
      </c>
      <c r="AC150" s="81">
        <v>73.58171081542969</v>
      </c>
      <c r="AD150" s="82">
        <v>0.005529575981199741</v>
      </c>
      <c r="AE150" s="81">
        <v>48.87009048461914</v>
      </c>
      <c r="AF150" s="83">
        <v>0.004749380052089691</v>
      </c>
    </row>
    <row r="151" spans="28:32" ht="12.75">
      <c r="AB151" s="84">
        <v>48</v>
      </c>
      <c r="AC151" s="81">
        <v>72.95801544189453</v>
      </c>
      <c r="AD151" s="82">
        <v>0.005505888722836971</v>
      </c>
      <c r="AE151" s="81">
        <v>48.497737884521484</v>
      </c>
      <c r="AF151" s="83">
        <v>0.004728925880044699</v>
      </c>
    </row>
    <row r="152" spans="28:32" ht="12.75">
      <c r="AB152" s="84">
        <v>49</v>
      </c>
      <c r="AC152" s="81">
        <v>72.35282897949219</v>
      </c>
      <c r="AD152" s="82">
        <v>0.005484180990606546</v>
      </c>
      <c r="AE152" s="81">
        <v>48.14168167114258</v>
      </c>
      <c r="AF152" s="83">
        <v>0.004708821419626474</v>
      </c>
    </row>
    <row r="153" spans="28:32" ht="12.75">
      <c r="AB153" s="84">
        <v>50</v>
      </c>
      <c r="AC153" s="81">
        <v>71.7645263671875</v>
      </c>
      <c r="AD153" s="82">
        <v>0.005463751964271069</v>
      </c>
      <c r="AE153" s="81">
        <v>47.80057907104492</v>
      </c>
      <c r="AF153" s="83">
        <v>0.004689034540206194</v>
      </c>
    </row>
    <row r="154" spans="28:32" ht="12.75">
      <c r="AB154" s="84">
        <v>51</v>
      </c>
      <c r="AC154" s="81">
        <v>71.19171905517578</v>
      </c>
      <c r="AD154" s="82">
        <v>0.005444263573735952</v>
      </c>
      <c r="AE154" s="81">
        <v>47.473350524902344</v>
      </c>
      <c r="AF154" s="83">
        <v>0.00466954568400979</v>
      </c>
    </row>
    <row r="155" spans="28:32" ht="12.75">
      <c r="AB155" s="84">
        <v>52</v>
      </c>
      <c r="AC155" s="81">
        <v>70.63292694091797</v>
      </c>
      <c r="AD155" s="82">
        <v>0.005424995440989733</v>
      </c>
      <c r="AE155" s="81">
        <v>47.158843994140625</v>
      </c>
      <c r="AF155" s="83">
        <v>0.004650324583053589</v>
      </c>
    </row>
    <row r="156" spans="28:32" ht="12.75">
      <c r="AB156" s="84">
        <v>53</v>
      </c>
      <c r="AC156" s="81">
        <v>70.08692169189453</v>
      </c>
      <c r="AD156" s="82">
        <v>0.005405629053711891</v>
      </c>
      <c r="AE156" s="81">
        <v>46.856075286865234</v>
      </c>
      <c r="AF156" s="83">
        <v>0.004631355870515108</v>
      </c>
    </row>
    <row r="157" spans="28:32" ht="12.75">
      <c r="AB157" s="84">
        <v>54</v>
      </c>
      <c r="AC157" s="81">
        <v>69.55264282226562</v>
      </c>
      <c r="AD157" s="82">
        <v>0.0053861686028540134</v>
      </c>
      <c r="AE157" s="81">
        <v>46.564125061035156</v>
      </c>
      <c r="AF157" s="83">
        <v>0.004612613469362259</v>
      </c>
    </row>
    <row r="158" spans="28:32" ht="12.75">
      <c r="AB158" s="84">
        <v>55</v>
      </c>
      <c r="AC158" s="81">
        <v>69.02890014648438</v>
      </c>
      <c r="AD158" s="82">
        <v>0.005366616416722536</v>
      </c>
      <c r="AE158" s="81">
        <v>46.281986236572266</v>
      </c>
      <c r="AF158" s="83">
        <v>0.004594069439917803</v>
      </c>
    </row>
    <row r="159" spans="28:32" ht="12.75">
      <c r="AB159" s="84">
        <v>56</v>
      </c>
      <c r="AC159" s="81">
        <v>68.51482391357422</v>
      </c>
      <c r="AD159" s="82">
        <v>0.005346965976059437</v>
      </c>
      <c r="AE159" s="81">
        <v>46.0089111328125</v>
      </c>
      <c r="AF159" s="83">
        <v>0.004575710743665695</v>
      </c>
    </row>
    <row r="160" spans="28:32" ht="12.75">
      <c r="AB160" s="84">
        <v>57</v>
      </c>
      <c r="AC160" s="81">
        <v>68.00941467285156</v>
      </c>
      <c r="AD160" s="82">
        <v>0.00532721821218729</v>
      </c>
      <c r="AE160" s="81">
        <v>45.74407958984375</v>
      </c>
      <c r="AF160" s="83">
        <v>0.004557512234896421</v>
      </c>
    </row>
    <row r="161" spans="28:32" ht="12.75">
      <c r="AB161" s="84">
        <v>58</v>
      </c>
      <c r="AC161" s="81">
        <v>67.51181030273438</v>
      </c>
      <c r="AD161" s="82">
        <v>0.005307367537170649</v>
      </c>
      <c r="AE161" s="81">
        <v>45.48670196533203</v>
      </c>
      <c r="AF161" s="83">
        <v>0.0045394585467875</v>
      </c>
    </row>
    <row r="162" spans="28:32" ht="12.75">
      <c r="AB162" s="84">
        <v>59</v>
      </c>
      <c r="AC162" s="81">
        <v>67.0213851928711</v>
      </c>
      <c r="AD162" s="82">
        <v>0.0052874223329126835</v>
      </c>
      <c r="AE162" s="81">
        <v>45.23611068725586</v>
      </c>
      <c r="AF162" s="83">
        <v>0.004521521739661694</v>
      </c>
    </row>
    <row r="163" spans="28:32" ht="12.75">
      <c r="AB163" s="84">
        <v>60</v>
      </c>
      <c r="AC163" s="81">
        <v>66.53727722167969</v>
      </c>
      <c r="AD163" s="82">
        <v>0.005267363041639328</v>
      </c>
      <c r="AE163" s="81">
        <v>44.99163055419922</v>
      </c>
      <c r="AF163" s="83">
        <v>0.004503691103309393</v>
      </c>
    </row>
    <row r="164" spans="28:32" ht="12.75">
      <c r="AB164" s="84">
        <v>61</v>
      </c>
      <c r="AC164" s="81">
        <v>66.05903625488281</v>
      </c>
      <c r="AD164" s="82">
        <v>0.005247209221124649</v>
      </c>
      <c r="AE164" s="81">
        <v>44.75277328491211</v>
      </c>
      <c r="AF164" s="83">
        <v>0.004485952667891979</v>
      </c>
    </row>
    <row r="165" spans="28:32" ht="12.75">
      <c r="AB165" s="84">
        <v>62</v>
      </c>
      <c r="AC165" s="81">
        <v>65.58589172363281</v>
      </c>
      <c r="AD165" s="82">
        <v>0.005226944573223591</v>
      </c>
      <c r="AE165" s="81">
        <v>44.51894760131836</v>
      </c>
      <c r="AF165" s="83">
        <v>0.004468283616006374</v>
      </c>
    </row>
    <row r="166" spans="28:32" ht="12.75">
      <c r="AB166" s="84">
        <v>63</v>
      </c>
      <c r="AC166" s="81">
        <v>65.11731719970703</v>
      </c>
      <c r="AD166" s="82">
        <v>0.00520656444132328</v>
      </c>
      <c r="AE166" s="81">
        <v>44.28951644897461</v>
      </c>
      <c r="AF166" s="83">
        <v>0.004450677428394556</v>
      </c>
    </row>
    <row r="167" spans="28:32" ht="12.75">
      <c r="AB167" s="84">
        <v>64</v>
      </c>
      <c r="AC167" s="81">
        <v>64.65284729003906</v>
      </c>
      <c r="AD167" s="82">
        <v>0.005186073482036591</v>
      </c>
      <c r="AE167" s="81">
        <v>44.06412124633789</v>
      </c>
      <c r="AF167" s="83">
        <v>0.004433113615959883</v>
      </c>
    </row>
    <row r="168" spans="28:32" ht="12.75">
      <c r="AB168" s="84">
        <v>65</v>
      </c>
      <c r="AC168" s="81">
        <v>64.19219970703125</v>
      </c>
      <c r="AD168" s="82">
        <v>0.005165474023669958</v>
      </c>
      <c r="AE168" s="81">
        <v>43.84228515625</v>
      </c>
      <c r="AF168" s="83">
        <v>0.004415576811879873</v>
      </c>
    </row>
    <row r="169" spans="28:32" ht="12.75">
      <c r="AB169" s="84">
        <v>66</v>
      </c>
      <c r="AC169" s="81">
        <v>63.734642028808594</v>
      </c>
      <c r="AD169" s="82">
        <v>0.005144753493368626</v>
      </c>
      <c r="AE169" s="81">
        <v>43.623680114746094</v>
      </c>
      <c r="AF169" s="83">
        <v>0.004398066084831953</v>
      </c>
    </row>
    <row r="170" spans="28:32" ht="12.75">
      <c r="AB170" s="84">
        <v>67</v>
      </c>
      <c r="AC170" s="81">
        <v>63.2800178527832</v>
      </c>
      <c r="AD170" s="82">
        <v>0.005123911891132593</v>
      </c>
      <c r="AE170" s="81">
        <v>43.407752990722656</v>
      </c>
      <c r="AF170" s="83">
        <v>0.0043818168342113495</v>
      </c>
    </row>
    <row r="171" spans="28:32" ht="12.75">
      <c r="AB171" s="84">
        <v>68</v>
      </c>
      <c r="AC171" s="81">
        <v>62.827877044677734</v>
      </c>
      <c r="AD171" s="82">
        <v>0.0051029440946877</v>
      </c>
      <c r="AE171" s="81">
        <v>43.19427490234375</v>
      </c>
      <c r="AF171" s="83">
        <v>0.004373909905552864</v>
      </c>
    </row>
    <row r="172" spans="28:32" ht="12.75">
      <c r="AB172" s="84">
        <v>69</v>
      </c>
      <c r="AC172" s="81">
        <v>62.3779182434082</v>
      </c>
      <c r="AD172" s="82">
        <v>0.005081851966679096</v>
      </c>
      <c r="AE172" s="81">
        <v>42.982906341552734</v>
      </c>
      <c r="AF172" s="83">
        <v>0.004365864675492048</v>
      </c>
    </row>
    <row r="173" spans="28:32" ht="12.75">
      <c r="AB173" s="84">
        <v>70</v>
      </c>
      <c r="AC173" s="81">
        <v>61.92988204956055</v>
      </c>
      <c r="AD173" s="82">
        <v>0.005060634110122919</v>
      </c>
      <c r="AE173" s="81">
        <v>42.77334976196289</v>
      </c>
      <c r="AF173" s="83">
        <v>0.0043576667085289955</v>
      </c>
    </row>
    <row r="174" spans="28:32" ht="12.75">
      <c r="AB174" s="84">
        <v>71</v>
      </c>
      <c r="AC174" s="81">
        <v>61.483558654785156</v>
      </c>
      <c r="AD174" s="82">
        <v>0.005039288196712732</v>
      </c>
      <c r="AE174" s="81">
        <v>42.56538009643555</v>
      </c>
      <c r="AF174" s="83">
        <v>0.00434931879863143</v>
      </c>
    </row>
    <row r="175" spans="28:32" ht="12.75">
      <c r="AB175" s="84">
        <v>72</v>
      </c>
      <c r="AC175" s="81">
        <v>61.03852081298828</v>
      </c>
      <c r="AD175" s="82">
        <v>0.0050178030505776405</v>
      </c>
      <c r="AE175" s="81">
        <v>42.35851287841797</v>
      </c>
      <c r="AF175" s="83">
        <v>0.004340811632573605</v>
      </c>
    </row>
    <row r="176" spans="28:32" ht="12.75">
      <c r="AB176" s="84">
        <v>73</v>
      </c>
      <c r="AC176" s="81">
        <v>60.59468460083008</v>
      </c>
      <c r="AD176" s="82">
        <v>0.004996180534362793</v>
      </c>
      <c r="AE176" s="81">
        <v>42.15275955200195</v>
      </c>
      <c r="AF176" s="83">
        <v>0.004332142882049084</v>
      </c>
    </row>
    <row r="177" spans="28:32" ht="12.75">
      <c r="AB177" s="84">
        <v>74</v>
      </c>
      <c r="AC177" s="81">
        <v>60.151798248291016</v>
      </c>
      <c r="AD177" s="82">
        <v>0.00497441366314888</v>
      </c>
      <c r="AE177" s="81">
        <v>41.94780349731445</v>
      </c>
      <c r="AF177" s="83">
        <v>0.004323314875364304</v>
      </c>
    </row>
    <row r="178" spans="28:32" ht="12.75">
      <c r="AB178" s="84">
        <v>75</v>
      </c>
      <c r="AC178" s="81">
        <v>59.709651947021484</v>
      </c>
      <c r="AD178" s="82">
        <v>0.0049525038339197636</v>
      </c>
      <c r="AE178" s="81">
        <v>41.74349594116211</v>
      </c>
      <c r="AF178" s="83">
        <v>0.0043143280781805515</v>
      </c>
    </row>
    <row r="179" spans="28:32" ht="12.75">
      <c r="AB179" s="84">
        <v>76</v>
      </c>
      <c r="AC179" s="81">
        <v>59.268226623535156</v>
      </c>
      <c r="AD179" s="82">
        <v>0.004930452443659306</v>
      </c>
      <c r="AE179" s="81">
        <v>41.5395622253418</v>
      </c>
      <c r="AF179" s="83">
        <v>0.004305160604417324</v>
      </c>
    </row>
    <row r="180" spans="28:32" ht="12.75">
      <c r="AB180" s="84">
        <v>77</v>
      </c>
      <c r="AC180" s="81">
        <v>58.82722091674805</v>
      </c>
      <c r="AD180" s="82">
        <v>0.004908245988190174</v>
      </c>
      <c r="AE180" s="81">
        <v>41.335906982421875</v>
      </c>
      <c r="AF180" s="83">
        <v>0.004295828752219677</v>
      </c>
    </row>
    <row r="181" spans="28:32" ht="12.75">
      <c r="AB181" s="84">
        <v>78</v>
      </c>
      <c r="AC181" s="81">
        <v>58.38653564453125</v>
      </c>
      <c r="AD181" s="82">
        <v>0.004886068403720856</v>
      </c>
      <c r="AE181" s="81">
        <v>41.132301330566406</v>
      </c>
      <c r="AF181" s="83">
        <v>0.0042863162234425545</v>
      </c>
    </row>
    <row r="182" spans="28:32" ht="12.75">
      <c r="AB182" s="84">
        <v>79</v>
      </c>
      <c r="AC182" s="81">
        <v>57.946041107177734</v>
      </c>
      <c r="AD182" s="82">
        <v>0.004863956477493048</v>
      </c>
      <c r="AE182" s="81">
        <v>40.92863082885742</v>
      </c>
      <c r="AF182" s="83">
        <v>0.0042766304686665535</v>
      </c>
    </row>
    <row r="183" spans="28:32" ht="12.75">
      <c r="AB183" s="84">
        <v>80</v>
      </c>
      <c r="AC183" s="81">
        <v>57.50567626953125</v>
      </c>
      <c r="AD183" s="82">
        <v>0.004841678775846958</v>
      </c>
      <c r="AE183" s="81">
        <v>40.72466278076172</v>
      </c>
      <c r="AF183" s="83">
        <v>0.004266760777682066</v>
      </c>
    </row>
    <row r="184" spans="28:32" ht="12.75">
      <c r="AB184" s="84">
        <v>81</v>
      </c>
      <c r="AC184" s="81">
        <v>57.065242767333984</v>
      </c>
      <c r="AD184" s="82">
        <v>0.004819229710847139</v>
      </c>
      <c r="AE184" s="81">
        <v>40.520408630371094</v>
      </c>
      <c r="AF184" s="83">
        <v>0.0042567080818116665</v>
      </c>
    </row>
    <row r="185" spans="28:32" ht="12.75">
      <c r="AB185" s="84">
        <v>82</v>
      </c>
      <c r="AC185" s="81">
        <v>56.62470626831055</v>
      </c>
      <c r="AD185" s="82">
        <v>0.004796610213816166</v>
      </c>
      <c r="AE185" s="81">
        <v>40.3156852722168</v>
      </c>
      <c r="AF185" s="83">
        <v>0.004246474709361792</v>
      </c>
    </row>
    <row r="186" spans="28:32" ht="12.75">
      <c r="AB186" s="84">
        <v>83</v>
      </c>
      <c r="AC186" s="81">
        <v>56.18404769897461</v>
      </c>
      <c r="AD186" s="82">
        <v>0.004773822613060474</v>
      </c>
      <c r="AE186" s="81">
        <v>40.1103630065918</v>
      </c>
      <c r="AF186" s="83">
        <v>0.004236043430864811</v>
      </c>
    </row>
    <row r="187" spans="28:32" ht="12.75">
      <c r="AB187" s="84">
        <v>84</v>
      </c>
      <c r="AC187" s="81">
        <v>55.743072509765625</v>
      </c>
      <c r="AD187" s="82">
        <v>0.004750989377498627</v>
      </c>
      <c r="AE187" s="81">
        <v>39.90437698364258</v>
      </c>
      <c r="AF187" s="83">
        <v>0.004225426819175482</v>
      </c>
    </row>
    <row r="188" spans="28:32" ht="12.75">
      <c r="AB188" s="84">
        <v>85</v>
      </c>
      <c r="AC188" s="81">
        <v>55.301734924316406</v>
      </c>
      <c r="AD188" s="82">
        <v>0.00472857104614377</v>
      </c>
      <c r="AE188" s="81">
        <v>39.69749069213867</v>
      </c>
      <c r="AF188" s="83">
        <v>0.004214607644826174</v>
      </c>
    </row>
    <row r="189" spans="28:32" ht="12.75">
      <c r="AB189" s="84">
        <v>86</v>
      </c>
      <c r="AC189" s="81">
        <v>54.860050201416016</v>
      </c>
      <c r="AD189" s="82">
        <v>0.0047059496864676476</v>
      </c>
      <c r="AE189" s="81">
        <v>39.489776611328125</v>
      </c>
      <c r="AF189" s="83">
        <v>0.0042035882361233234</v>
      </c>
    </row>
    <row r="190" spans="28:32" ht="12.75">
      <c r="AB190" s="84">
        <v>87</v>
      </c>
      <c r="AC190" s="81">
        <v>54.417903900146484</v>
      </c>
      <c r="AD190" s="82">
        <v>0.004683119710534811</v>
      </c>
      <c r="AE190" s="81">
        <v>39.28108596801758</v>
      </c>
      <c r="AF190" s="83">
        <v>0.004192369524389505</v>
      </c>
    </row>
    <row r="191" spans="28:32" ht="12.75">
      <c r="AB191" s="84">
        <v>88</v>
      </c>
      <c r="AC191" s="81">
        <v>53.97522735595703</v>
      </c>
      <c r="AD191" s="82">
        <v>0.004660079255700111</v>
      </c>
      <c r="AE191" s="81">
        <v>39.071311950683594</v>
      </c>
      <c r="AF191" s="83">
        <v>0.004180937074124813</v>
      </c>
    </row>
    <row r="192" spans="28:32" ht="12.75">
      <c r="AB192" s="84">
        <v>89</v>
      </c>
      <c r="AC192" s="81">
        <v>53.53211975097656</v>
      </c>
      <c r="AD192" s="82">
        <v>0.0046372078359127045</v>
      </c>
      <c r="AE192" s="81">
        <v>38.860435485839844</v>
      </c>
      <c r="AF192" s="83">
        <v>0.00416929367929697</v>
      </c>
    </row>
    <row r="193" spans="28:32" ht="12.75">
      <c r="AB193" s="84">
        <v>90</v>
      </c>
      <c r="AC193" s="81">
        <v>53.08845520019531</v>
      </c>
      <c r="AD193" s="82">
        <v>0.004614397883415222</v>
      </c>
      <c r="AE193" s="81">
        <v>38.648433685302734</v>
      </c>
      <c r="AF193" s="83">
        <v>0.004157438408583403</v>
      </c>
    </row>
    <row r="194" spans="28:32" ht="12.75">
      <c r="AB194" s="84">
        <v>91</v>
      </c>
      <c r="AC194" s="81">
        <v>52.644229888916016</v>
      </c>
      <c r="AD194" s="82">
        <v>0.004591385833919048</v>
      </c>
      <c r="AE194" s="81">
        <v>38.435150146484375</v>
      </c>
      <c r="AF194" s="83">
        <v>0.004145358223468065</v>
      </c>
    </row>
    <row r="195" spans="28:32" ht="12.75">
      <c r="AB195" s="84">
        <v>92</v>
      </c>
      <c r="AC195" s="81">
        <v>52.19941329956055</v>
      </c>
      <c r="AD195" s="82">
        <v>0.004568164702504873</v>
      </c>
      <c r="AE195" s="81">
        <v>38.22063446044922</v>
      </c>
      <c r="AF195" s="83">
        <v>0.0041330610401928425</v>
      </c>
    </row>
    <row r="196" spans="28:32" ht="12.75">
      <c r="AB196" s="84">
        <v>93</v>
      </c>
      <c r="AC196" s="81">
        <v>51.754032135009766</v>
      </c>
      <c r="AD196" s="82">
        <v>0.004544735420495272</v>
      </c>
      <c r="AE196" s="81">
        <v>38.00484085083008</v>
      </c>
      <c r="AF196" s="83">
        <v>0.004120533354580402</v>
      </c>
    </row>
    <row r="197" spans="28:32" ht="12.75">
      <c r="AB197" s="84">
        <v>94</v>
      </c>
      <c r="AC197" s="81">
        <v>51.308074951171875</v>
      </c>
      <c r="AD197" s="82">
        <v>0.0045210933312773705</v>
      </c>
      <c r="AE197" s="81">
        <v>37.78774642944336</v>
      </c>
      <c r="AF197" s="83">
        <v>0.0041077760979533195</v>
      </c>
    </row>
    <row r="198" spans="28:32" ht="12.75">
      <c r="AB198" s="84">
        <v>95</v>
      </c>
      <c r="AC198" s="81">
        <v>50.86168670654297</v>
      </c>
      <c r="AD198" s="82">
        <v>0.004497250076383352</v>
      </c>
      <c r="AE198" s="81">
        <v>37.569305419921875</v>
      </c>
      <c r="AF198" s="83">
        <v>0.004094779025763273</v>
      </c>
    </row>
    <row r="199" spans="28:32" ht="12.75">
      <c r="AB199" s="84">
        <v>96</v>
      </c>
      <c r="AC199" s="81">
        <v>50.414730072021484</v>
      </c>
      <c r="AD199" s="82">
        <v>0.004473191685974598</v>
      </c>
      <c r="AE199" s="81">
        <v>37.349609375</v>
      </c>
      <c r="AF199" s="83">
        <v>0.0040815467946231365</v>
      </c>
    </row>
    <row r="200" spans="28:32" ht="12.75">
      <c r="AB200" s="84">
        <v>97</v>
      </c>
      <c r="AC200" s="81">
        <v>49.967323303222656</v>
      </c>
      <c r="AD200" s="82">
        <v>0.004448920022696257</v>
      </c>
      <c r="AE200" s="81">
        <v>37.128639221191406</v>
      </c>
      <c r="AF200" s="83">
        <v>0.004068075679242611</v>
      </c>
    </row>
    <row r="201" spans="28:32" ht="12.75">
      <c r="AB201" s="84">
        <v>98</v>
      </c>
      <c r="AC201" s="81">
        <v>49.5195198059082</v>
      </c>
      <c r="AD201" s="82">
        <v>0.004424441605806351</v>
      </c>
      <c r="AE201" s="81">
        <v>36.9063835144043</v>
      </c>
      <c r="AF201" s="83">
        <v>0.004054354503750801</v>
      </c>
    </row>
    <row r="202" spans="28:32" ht="12.75">
      <c r="AB202" s="84">
        <v>99</v>
      </c>
      <c r="AC202" s="81">
        <v>49.07139205932617</v>
      </c>
      <c r="AD202" s="82">
        <v>0.00439975131303072</v>
      </c>
      <c r="AE202" s="81">
        <v>36.6829833984375</v>
      </c>
      <c r="AF202" s="83">
        <v>0.004040394444018602</v>
      </c>
    </row>
    <row r="203" spans="28:32" ht="12.75">
      <c r="AB203" s="84">
        <v>100</v>
      </c>
      <c r="AC203" s="81">
        <v>48.623008728027344</v>
      </c>
      <c r="AD203" s="82">
        <v>0.0043748533353209496</v>
      </c>
      <c r="AE203" s="81">
        <v>36.458431243896484</v>
      </c>
      <c r="AF203" s="83">
        <v>0.004026185255497694</v>
      </c>
    </row>
    <row r="204" spans="28:32" ht="12.75">
      <c r="AB204" s="84">
        <v>101</v>
      </c>
      <c r="AC204" s="81">
        <v>48.1745491027832</v>
      </c>
      <c r="AD204" s="82">
        <v>0.004349754191935062</v>
      </c>
      <c r="AE204" s="81">
        <v>36.23289108276367</v>
      </c>
      <c r="AF204" s="83">
        <v>0.004011720884591341</v>
      </c>
    </row>
    <row r="205" spans="28:32" ht="12.75">
      <c r="AB205" s="84">
        <v>102</v>
      </c>
      <c r="AC205" s="81">
        <v>47.72607421875</v>
      </c>
      <c r="AD205" s="82">
        <v>0.004324452485889196</v>
      </c>
      <c r="AE205" s="81">
        <v>36.00642776489258</v>
      </c>
      <c r="AF205" s="83">
        <v>0.003997013438493013</v>
      </c>
    </row>
    <row r="206" spans="28:32" ht="12.75">
      <c r="AB206" s="84">
        <v>103</v>
      </c>
      <c r="AC206" s="81">
        <v>47.27769088745117</v>
      </c>
      <c r="AD206" s="82">
        <v>0.0042989556677639484</v>
      </c>
      <c r="AE206" s="81">
        <v>35.77918243408203</v>
      </c>
      <c r="AF206" s="83">
        <v>0.003982057329267263</v>
      </c>
    </row>
    <row r="207" spans="28:32" ht="12.75">
      <c r="AB207" s="84">
        <v>104</v>
      </c>
      <c r="AC207" s="81">
        <v>46.82968521118164</v>
      </c>
      <c r="AD207" s="82">
        <v>0.004273268394172192</v>
      </c>
      <c r="AE207" s="81">
        <v>35.55128479003906</v>
      </c>
      <c r="AF207" s="83">
        <v>0.003966850228607655</v>
      </c>
    </row>
    <row r="208" spans="28:32" ht="12.75">
      <c r="AB208" s="84">
        <v>105</v>
      </c>
      <c r="AC208" s="81">
        <v>46.38203048706055</v>
      </c>
      <c r="AD208" s="82">
        <v>0.004247392062097788</v>
      </c>
      <c r="AE208" s="81">
        <v>35.322853088378906</v>
      </c>
      <c r="AF208" s="83">
        <v>0.003951400518417358</v>
      </c>
    </row>
    <row r="209" spans="28:32" ht="12.75">
      <c r="AB209" s="84">
        <v>106</v>
      </c>
      <c r="AC209" s="81">
        <v>45.93505859375</v>
      </c>
      <c r="AD209" s="82">
        <v>0.004221342969685793</v>
      </c>
      <c r="AE209" s="81">
        <v>35.09415054321289</v>
      </c>
      <c r="AF209" s="83">
        <v>0.003935710061341524</v>
      </c>
    </row>
    <row r="210" spans="28:32" ht="12.75">
      <c r="AB210" s="84">
        <v>107</v>
      </c>
      <c r="AC210" s="81">
        <v>45.488887786865234</v>
      </c>
      <c r="AD210" s="82">
        <v>0.004195124376565218</v>
      </c>
      <c r="AE210" s="81">
        <v>34.865291595458984</v>
      </c>
      <c r="AF210" s="83">
        <v>0.003919781651347876</v>
      </c>
    </row>
    <row r="211" spans="28:32" ht="12.75">
      <c r="AB211" s="84">
        <v>108</v>
      </c>
      <c r="AC211" s="81">
        <v>45.04371643066406</v>
      </c>
      <c r="AD211" s="82">
        <v>0.004168738145381212</v>
      </c>
      <c r="AE211" s="81">
        <v>34.63648223876953</v>
      </c>
      <c r="AF211" s="83">
        <v>0.003903620410710573</v>
      </c>
    </row>
    <row r="212" spans="28:32" ht="12.75">
      <c r="AB212" s="84">
        <v>109</v>
      </c>
      <c r="AC212" s="81">
        <v>44.599876403808594</v>
      </c>
      <c r="AD212" s="82">
        <v>0.004142207559198141</v>
      </c>
      <c r="AE212" s="81">
        <v>34.40801239013672</v>
      </c>
      <c r="AF212" s="83">
        <v>0.00388723355717957</v>
      </c>
    </row>
    <row r="213" spans="28:32" ht="12.75">
      <c r="AB213" s="84">
        <v>110</v>
      </c>
      <c r="AC213" s="81">
        <v>44.157554626464844</v>
      </c>
      <c r="AD213" s="82">
        <v>0.004115542396903038</v>
      </c>
      <c r="AE213" s="81">
        <v>34.179969787597656</v>
      </c>
      <c r="AF213" s="83">
        <v>0.003870620159432292</v>
      </c>
    </row>
    <row r="214" spans="28:32" ht="12.75">
      <c r="AB214" s="84">
        <v>111</v>
      </c>
      <c r="AC214" s="81">
        <v>43.716976165771484</v>
      </c>
      <c r="AD214" s="82">
        <v>0.004088749643415213</v>
      </c>
      <c r="AE214" s="81">
        <v>33.95273971557617</v>
      </c>
      <c r="AF214" s="83">
        <v>0.0038538037333637476</v>
      </c>
    </row>
    <row r="215" spans="28:32" ht="12.75">
      <c r="AB215" s="84">
        <v>112</v>
      </c>
      <c r="AC215" s="81">
        <v>43.27836608886719</v>
      </c>
      <c r="AD215" s="82">
        <v>0.004062659107148647</v>
      </c>
      <c r="AE215" s="81">
        <v>33.726478576660156</v>
      </c>
      <c r="AF215" s="83">
        <v>0.003836784278973937</v>
      </c>
    </row>
    <row r="216" spans="28:32" ht="12.75">
      <c r="AB216" s="84">
        <v>113</v>
      </c>
      <c r="AC216" s="81">
        <v>42.84206771850586</v>
      </c>
      <c r="AD216" s="82">
        <v>0.004036520142108202</v>
      </c>
      <c r="AE216" s="81">
        <v>33.501461029052734</v>
      </c>
      <c r="AF216" s="83">
        <v>0.0038195629604160786</v>
      </c>
    </row>
    <row r="217" spans="28:32" ht="12.75">
      <c r="AB217" s="84">
        <v>114</v>
      </c>
      <c r="AC217" s="81">
        <v>42.408260345458984</v>
      </c>
      <c r="AD217" s="82">
        <v>0.004010289907455444</v>
      </c>
      <c r="AE217" s="81">
        <v>33.27787399291992</v>
      </c>
      <c r="AF217" s="83">
        <v>0.00380889349617064</v>
      </c>
    </row>
    <row r="218" spans="28:32" ht="12.75">
      <c r="AB218" s="84">
        <v>115</v>
      </c>
      <c r="AC218" s="81">
        <v>41.97726058959961</v>
      </c>
      <c r="AD218" s="82">
        <v>0.0039839898236095905</v>
      </c>
      <c r="AE218" s="81">
        <v>33.055965423583984</v>
      </c>
      <c r="AF218" s="83">
        <v>0.003798440797254443</v>
      </c>
    </row>
    <row r="219" spans="28:32" ht="12.75">
      <c r="AB219" s="84">
        <v>116</v>
      </c>
      <c r="AC219" s="81">
        <v>41.54935836791992</v>
      </c>
      <c r="AD219" s="82">
        <v>0.0039576333947479725</v>
      </c>
      <c r="AE219" s="81">
        <v>32.836036682128906</v>
      </c>
      <c r="AF219" s="83">
        <v>0.0037879287265241146</v>
      </c>
    </row>
    <row r="220" spans="28:32" ht="12.75">
      <c r="AB220" s="84">
        <v>117</v>
      </c>
      <c r="AC220" s="81">
        <v>41.12472915649414</v>
      </c>
      <c r="AD220" s="82">
        <v>0.003931732382625341</v>
      </c>
      <c r="AE220" s="81">
        <v>32.61820983886719</v>
      </c>
      <c r="AF220" s="83">
        <v>0.0037773477379232645</v>
      </c>
    </row>
    <row r="221" spans="28:32" ht="12.75">
      <c r="AB221" s="84">
        <v>118</v>
      </c>
      <c r="AC221" s="81">
        <v>40.703697204589844</v>
      </c>
      <c r="AD221" s="82">
        <v>0.0039061829447746277</v>
      </c>
      <c r="AE221" s="81">
        <v>32.402793884277344</v>
      </c>
      <c r="AF221" s="83">
        <v>0.0037667236756533384</v>
      </c>
    </row>
    <row r="222" spans="28:32" ht="12.75">
      <c r="AB222" s="84">
        <v>119</v>
      </c>
      <c r="AC222" s="81">
        <v>40.286460876464844</v>
      </c>
      <c r="AD222" s="82">
        <v>0.003881031647324562</v>
      </c>
      <c r="AE222" s="81">
        <v>32.1899299621582</v>
      </c>
      <c r="AF222" s="83">
        <v>0.0037560511846095324</v>
      </c>
    </row>
    <row r="223" spans="28:32" ht="12.75">
      <c r="AB223" s="84">
        <v>120</v>
      </c>
      <c r="AC223" s="81">
        <v>39.87333297729492</v>
      </c>
      <c r="AD223" s="82">
        <v>0.0038568121381103992</v>
      </c>
      <c r="AE223" s="81">
        <v>31.979875564575195</v>
      </c>
      <c r="AF223" s="83">
        <v>0.0037453414406627417</v>
      </c>
    </row>
    <row r="224" spans="28:32" ht="12.75">
      <c r="AB224" s="84">
        <v>121</v>
      </c>
      <c r="AC224" s="81">
        <v>39.464447021484375</v>
      </c>
      <c r="AD224" s="82">
        <v>0.0038330210372805595</v>
      </c>
      <c r="AE224" s="81">
        <v>31.772838592529297</v>
      </c>
      <c r="AF224" s="83">
        <v>0.0037346098106354475</v>
      </c>
    </row>
    <row r="225" spans="28:32" ht="12.75">
      <c r="AB225" s="84">
        <v>122</v>
      </c>
      <c r="AC225" s="81">
        <v>39.060020446777344</v>
      </c>
      <c r="AD225" s="82">
        <v>0.0038094795309007168</v>
      </c>
      <c r="AE225" s="81">
        <v>31.568904876708984</v>
      </c>
      <c r="AF225" s="83">
        <v>0.003723857458680868</v>
      </c>
    </row>
    <row r="226" spans="28:32" ht="12.75">
      <c r="AB226" s="84">
        <v>123</v>
      </c>
      <c r="AC226" s="81">
        <v>38.660308837890625</v>
      </c>
      <c r="AD226" s="82">
        <v>0.003786114975810051</v>
      </c>
      <c r="AE226" s="81">
        <v>31.368236541748047</v>
      </c>
      <c r="AF226" s="83">
        <v>0.0037130843847990036</v>
      </c>
    </row>
    <row r="227" spans="28:32" ht="12.75">
      <c r="AB227" s="84">
        <v>124</v>
      </c>
      <c r="AC227" s="81">
        <v>38.26551818847656</v>
      </c>
      <c r="AD227" s="82">
        <v>0.003763394197449088</v>
      </c>
      <c r="AE227" s="81">
        <v>31.17104148864746</v>
      </c>
      <c r="AF227" s="83">
        <v>0.00370230944827199</v>
      </c>
    </row>
    <row r="228" spans="28:32" ht="12.75">
      <c r="AB228" s="84">
        <v>125</v>
      </c>
      <c r="AC228" s="81">
        <v>37.875797271728516</v>
      </c>
      <c r="AD228" s="82">
        <v>0.00374090694822371</v>
      </c>
      <c r="AE228" s="81">
        <v>30.977401733398438</v>
      </c>
      <c r="AF228" s="83">
        <v>0.00369152775965631</v>
      </c>
    </row>
    <row r="229" spans="28:32" ht="12.75">
      <c r="AB229" s="84">
        <v>126</v>
      </c>
      <c r="AC229" s="81">
        <v>37.491241455078125</v>
      </c>
      <c r="AD229" s="82">
        <v>0.003718483494594693</v>
      </c>
      <c r="AE229" s="81">
        <v>30.787433624267578</v>
      </c>
      <c r="AF229" s="83">
        <v>0.0036807528231292963</v>
      </c>
    </row>
    <row r="230" spans="28:32" ht="12.75">
      <c r="AB230" s="84">
        <v>127</v>
      </c>
      <c r="AC230" s="81">
        <v>37.112037658691406</v>
      </c>
      <c r="AD230" s="82">
        <v>0.003696135012432933</v>
      </c>
      <c r="AE230" s="81">
        <v>30.601194381713867</v>
      </c>
      <c r="AF230" s="83">
        <v>0.003669986966997385</v>
      </c>
    </row>
    <row r="231" spans="28:32" ht="12.75">
      <c r="AB231" s="84">
        <v>128</v>
      </c>
      <c r="AC231" s="81">
        <v>36.73835754394531</v>
      </c>
      <c r="AD231" s="82">
        <v>0.003673887113109231</v>
      </c>
      <c r="AE231" s="81">
        <v>30.418758392333984</v>
      </c>
      <c r="AF231" s="83">
        <v>0.0036592355463653803</v>
      </c>
    </row>
    <row r="232" spans="28:32" ht="12.75">
      <c r="AB232" s="84">
        <v>129</v>
      </c>
      <c r="AC232" s="81">
        <v>36.370208740234375</v>
      </c>
      <c r="AD232" s="82">
        <v>0.0036525744944810867</v>
      </c>
      <c r="AE232" s="81">
        <v>30.240306854248047</v>
      </c>
      <c r="AF232" s="83">
        <v>0.0036485069431364536</v>
      </c>
    </row>
    <row r="233" spans="28:32" ht="12.75">
      <c r="AB233" s="84">
        <v>130</v>
      </c>
      <c r="AC233" s="81">
        <v>36.00776672363281</v>
      </c>
      <c r="AD233" s="82">
        <v>0.0036317326594144106</v>
      </c>
      <c r="AE233" s="81">
        <v>30.06575584411621</v>
      </c>
      <c r="AF233" s="83">
        <v>0.0036378060467541218</v>
      </c>
    </row>
    <row r="234" spans="28:32" ht="12.75">
      <c r="AB234" s="84">
        <v>131</v>
      </c>
      <c r="AC234" s="81">
        <v>35.651084899902344</v>
      </c>
      <c r="AD234" s="82">
        <v>0.0036112407688051462</v>
      </c>
      <c r="AE234" s="81">
        <v>29.89517593383789</v>
      </c>
      <c r="AF234" s="83">
        <v>0.0036271295975893736</v>
      </c>
    </row>
    <row r="235" spans="28:32" ht="12.75">
      <c r="AB235" s="84">
        <v>132</v>
      </c>
      <c r="AC235" s="81">
        <v>35.300235748291016</v>
      </c>
      <c r="AD235" s="82">
        <v>0.0035911346785724163</v>
      </c>
      <c r="AE235" s="81">
        <v>29.728588104248047</v>
      </c>
      <c r="AF235" s="83">
        <v>0.0036164915654808283</v>
      </c>
    </row>
    <row r="236" spans="28:32" ht="12.75">
      <c r="AB236" s="84">
        <v>133</v>
      </c>
      <c r="AC236" s="81">
        <v>34.95522689819336</v>
      </c>
      <c r="AD236" s="82">
        <v>0.0035711282398551702</v>
      </c>
      <c r="AE236" s="81">
        <v>29.566110610961914</v>
      </c>
      <c r="AF236" s="83">
        <v>0.0036059021949768066</v>
      </c>
    </row>
    <row r="237" spans="28:32" ht="12.75">
      <c r="AB237" s="84">
        <v>134</v>
      </c>
      <c r="AC237" s="81">
        <v>34.61616897583008</v>
      </c>
      <c r="AD237" s="82">
        <v>0.003551238216459751</v>
      </c>
      <c r="AE237" s="81">
        <v>29.40755844116211</v>
      </c>
      <c r="AF237" s="83">
        <v>0.0035953447222709656</v>
      </c>
    </row>
    <row r="238" spans="28:32" ht="12.75">
      <c r="AB238" s="84">
        <v>135</v>
      </c>
      <c r="AC238" s="81">
        <v>34.28299331665039</v>
      </c>
      <c r="AD238" s="82">
        <v>0.003531458554789424</v>
      </c>
      <c r="AE238" s="81">
        <v>29.25303077697754</v>
      </c>
      <c r="AF238" s="83">
        <v>0.0035848435945808887</v>
      </c>
    </row>
    <row r="239" spans="28:32" ht="12.75">
      <c r="AB239" s="84">
        <v>136</v>
      </c>
      <c r="AC239" s="81">
        <v>33.955806732177734</v>
      </c>
      <c r="AD239" s="82">
        <v>0.0035118055529892445</v>
      </c>
      <c r="AE239" s="81">
        <v>29.10245132446289</v>
      </c>
      <c r="AF239" s="83">
        <v>0.003574387403205037</v>
      </c>
    </row>
    <row r="240" spans="28:32" ht="12.75">
      <c r="AB240" s="84">
        <v>137</v>
      </c>
      <c r="AC240" s="81">
        <v>33.63454055786133</v>
      </c>
      <c r="AD240" s="82">
        <v>0.0034922733902931213</v>
      </c>
      <c r="AE240" s="81">
        <v>28.955825805664062</v>
      </c>
      <c r="AF240" s="83">
        <v>0.0035639882553368807</v>
      </c>
    </row>
    <row r="241" spans="28:32" ht="12.75">
      <c r="AB241" s="84">
        <v>138</v>
      </c>
      <c r="AC241" s="81">
        <v>33.31918716430664</v>
      </c>
      <c r="AD241" s="82">
        <v>0.0034728748723864555</v>
      </c>
      <c r="AE241" s="81">
        <v>28.813081741333008</v>
      </c>
      <c r="AF241" s="83">
        <v>0.0035536489449441433</v>
      </c>
    </row>
    <row r="242" spans="28:32" ht="12.75">
      <c r="AB242" s="84">
        <v>139</v>
      </c>
      <c r="AC242" s="81">
        <v>33.00978088378906</v>
      </c>
      <c r="AD242" s="82">
        <v>0.003453669371083379</v>
      </c>
      <c r="AE242" s="81">
        <v>28.67422103881836</v>
      </c>
      <c r="AF242" s="83">
        <v>0.0035433697048574686</v>
      </c>
    </row>
    <row r="243" spans="28:32" ht="12.75">
      <c r="AB243" s="84">
        <v>140</v>
      </c>
      <c r="AC243" s="81">
        <v>32.70621109008789</v>
      </c>
      <c r="AD243" s="82">
        <v>0.003434965619817376</v>
      </c>
      <c r="AE243" s="81">
        <v>28.539125442504883</v>
      </c>
      <c r="AF243" s="83">
        <v>0.0035331554245203733</v>
      </c>
    </row>
    <row r="244" spans="28:32" ht="12.75">
      <c r="AB244" s="84">
        <v>141</v>
      </c>
      <c r="AC244" s="81">
        <v>32.40846633911133</v>
      </c>
      <c r="AD244" s="82">
        <v>0.0034170302096754313</v>
      </c>
      <c r="AE244" s="81">
        <v>28.407819747924805</v>
      </c>
      <c r="AF244" s="83">
        <v>0.003523012390360236</v>
      </c>
    </row>
    <row r="245" spans="28:32" ht="12.75">
      <c r="AB245" s="84">
        <v>142</v>
      </c>
      <c r="AC245" s="81">
        <v>32.11655044555664</v>
      </c>
      <c r="AD245" s="82">
        <v>0.0033992594107985497</v>
      </c>
      <c r="AE245" s="81">
        <v>28.280073165893555</v>
      </c>
      <c r="AF245" s="83">
        <v>0.0035129289608448744</v>
      </c>
    </row>
    <row r="246" spans="28:32" ht="12.75">
      <c r="AB246" s="84">
        <v>143</v>
      </c>
      <c r="AC246" s="81">
        <v>31.83034324645996</v>
      </c>
      <c r="AD246" s="82">
        <v>0.0033816322684288025</v>
      </c>
      <c r="AE246" s="81">
        <v>28.1560115814209</v>
      </c>
      <c r="AF246" s="83">
        <v>0.0035029237624257803</v>
      </c>
    </row>
    <row r="247" spans="28:32" ht="12.75">
      <c r="AB247" s="84">
        <v>144</v>
      </c>
      <c r="AC247" s="81">
        <v>31.549779891967773</v>
      </c>
      <c r="AD247" s="82">
        <v>0.0033641476184129715</v>
      </c>
      <c r="AE247" s="81">
        <v>28.035480499267578</v>
      </c>
      <c r="AF247" s="83">
        <v>0.0034929923713207245</v>
      </c>
    </row>
    <row r="248" spans="28:32" ht="12.75">
      <c r="AB248" s="84">
        <v>145</v>
      </c>
      <c r="AC248" s="81">
        <v>31.274829864501953</v>
      </c>
      <c r="AD248" s="82">
        <v>0.003346809884533286</v>
      </c>
      <c r="AE248" s="81">
        <v>27.91836166381836</v>
      </c>
      <c r="AF248" s="83">
        <v>0.0034831364173442125</v>
      </c>
    </row>
    <row r="249" spans="28:32" ht="12.75">
      <c r="AB249" s="84">
        <v>146</v>
      </c>
      <c r="AC249" s="81">
        <v>31.00537872314453</v>
      </c>
      <c r="AD249" s="82">
        <v>0.0033296183682978153</v>
      </c>
      <c r="AE249" s="81">
        <v>27.804582595825195</v>
      </c>
      <c r="AF249" s="83">
        <v>0.0034733577631413937</v>
      </c>
    </row>
    <row r="250" spans="28:32" ht="12.75">
      <c r="AB250" s="84">
        <v>147</v>
      </c>
      <c r="AC250" s="81">
        <v>30.741374969482422</v>
      </c>
      <c r="AD250" s="82">
        <v>0.0033125774934887886</v>
      </c>
      <c r="AE250" s="81">
        <v>27.694116592407227</v>
      </c>
      <c r="AF250" s="83">
        <v>0.00346365780569613</v>
      </c>
    </row>
    <row r="251" spans="28:32" ht="12.75">
      <c r="AB251" s="84">
        <v>148</v>
      </c>
      <c r="AC251" s="81">
        <v>30.482702255249023</v>
      </c>
      <c r="AD251" s="82">
        <v>0.003295831149443984</v>
      </c>
      <c r="AE251" s="81">
        <v>27.586868286132812</v>
      </c>
      <c r="AF251" s="83">
        <v>0.0034540470223873854</v>
      </c>
    </row>
    <row r="252" spans="28:32" ht="12.75">
      <c r="AB252" s="84">
        <v>149</v>
      </c>
      <c r="AC252" s="81">
        <v>30.229310989379883</v>
      </c>
      <c r="AD252" s="82">
        <v>0.0032792813144624233</v>
      </c>
      <c r="AE252" s="81">
        <v>27.482669830322266</v>
      </c>
      <c r="AF252" s="83">
        <v>0.003444513538852334</v>
      </c>
    </row>
    <row r="253" spans="28:32" ht="12.75">
      <c r="AB253" s="89">
        <v>150</v>
      </c>
      <c r="AC253" s="90">
        <v>29.981094360351562</v>
      </c>
      <c r="AD253" s="91">
        <v>0.003262884449213743</v>
      </c>
      <c r="AE253" s="90">
        <v>27.381521224975586</v>
      </c>
      <c r="AF253" s="92">
        <v>0.00343506527133286</v>
      </c>
    </row>
    <row r="254" spans="28:32" ht="12.75">
      <c r="AB254" s="80"/>
      <c r="AC254" s="75"/>
      <c r="AD254" s="76"/>
      <c r="AE254" s="75"/>
      <c r="AF254" s="78"/>
    </row>
  </sheetData>
  <sheetProtection password="DEE9" sheet="1" objects="1"/>
  <mergeCells count="2">
    <mergeCell ref="AC102:AD102"/>
    <mergeCell ref="AE102:AF10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3:X109"/>
  <sheetViews>
    <sheetView showGridLines="0" zoomScale="80" zoomScaleNormal="80" workbookViewId="0" topLeftCell="A3">
      <selection activeCell="J7" sqref="J7"/>
    </sheetView>
  </sheetViews>
  <sheetFormatPr defaultColWidth="9.140625" defaultRowHeight="12.75"/>
  <cols>
    <col min="7" max="7" width="7.8515625" style="0" customWidth="1"/>
    <col min="8" max="8" width="13.140625" style="0" customWidth="1"/>
    <col min="9" max="9" width="9.8515625" style="0" customWidth="1"/>
    <col min="10" max="10" width="9.28125" style="0" bestFit="1" customWidth="1"/>
    <col min="11" max="11" width="13.00390625" style="0" customWidth="1"/>
    <col min="12" max="12" width="11.421875" style="0" customWidth="1"/>
    <col min="13" max="13" width="11.140625" style="0" customWidth="1"/>
    <col min="14" max="16" width="9.28125" style="0" bestFit="1" customWidth="1"/>
  </cols>
  <sheetData>
    <row r="1" ht="12.75" hidden="1"/>
    <row r="2" ht="12.75" hidden="1"/>
    <row r="3" ht="15.75">
      <c r="H3" s="48" t="s">
        <v>203</v>
      </c>
    </row>
    <row r="5" spans="9:11" ht="12.75">
      <c r="I5" t="s">
        <v>213</v>
      </c>
      <c r="K5" s="5" t="s">
        <v>283</v>
      </c>
    </row>
    <row r="6" spans="9:11" ht="12.75">
      <c r="I6" t="s">
        <v>204</v>
      </c>
      <c r="J6" s="98">
        <v>100</v>
      </c>
      <c r="K6" t="s">
        <v>205</v>
      </c>
    </row>
    <row r="7" spans="9:14" ht="12.75">
      <c r="I7" t="s">
        <v>206</v>
      </c>
      <c r="J7" s="97" t="s">
        <v>239</v>
      </c>
      <c r="K7" t="s">
        <v>207</v>
      </c>
      <c r="L7" s="98">
        <v>9757.8095703125</v>
      </c>
      <c r="M7" s="34" t="s">
        <v>208</v>
      </c>
      <c r="N7" s="98">
        <v>11679.0703125</v>
      </c>
    </row>
    <row r="8" ht="12.75">
      <c r="I8" t="s">
        <v>209</v>
      </c>
    </row>
    <row r="9" spans="1:5" ht="12.75">
      <c r="A9" t="s">
        <v>214</v>
      </c>
      <c r="B9" t="s">
        <v>210</v>
      </c>
      <c r="D9" t="s">
        <v>239</v>
      </c>
      <c r="E9" t="s">
        <v>293</v>
      </c>
    </row>
    <row r="10" spans="1:5" ht="12.75">
      <c r="A10" t="s">
        <v>283</v>
      </c>
      <c r="B10" t="s">
        <v>239</v>
      </c>
      <c r="D10">
        <v>9757.8095703125</v>
      </c>
      <c r="E10">
        <v>1153.8802311058794</v>
      </c>
    </row>
    <row r="11" spans="2:5" ht="12.75">
      <c r="B11" t="s">
        <v>281</v>
      </c>
      <c r="D11">
        <v>9777.0224609375</v>
      </c>
      <c r="E11">
        <v>1155.0242402429592</v>
      </c>
    </row>
    <row r="12" spans="2:24" ht="12.75">
      <c r="B12" t="s">
        <v>282</v>
      </c>
      <c r="D12">
        <v>9796.234375</v>
      </c>
      <c r="E12">
        <v>1156.1793036959718</v>
      </c>
      <c r="H12" s="93" t="s">
        <v>211</v>
      </c>
      <c r="I12" s="134" t="s">
        <v>239</v>
      </c>
      <c r="J12" s="134" t="s">
        <v>281</v>
      </c>
      <c r="K12" s="134" t="s">
        <v>282</v>
      </c>
      <c r="L12" s="134" t="s">
        <v>284</v>
      </c>
      <c r="M12" s="134" t="s">
        <v>285</v>
      </c>
      <c r="N12" s="134" t="s">
        <v>286</v>
      </c>
      <c r="O12" s="134" t="s">
        <v>287</v>
      </c>
      <c r="P12" s="134" t="s">
        <v>288</v>
      </c>
      <c r="Q12" s="134" t="s">
        <v>289</v>
      </c>
      <c r="R12" s="134" t="s">
        <v>241</v>
      </c>
      <c r="S12" s="134" t="s">
        <v>240</v>
      </c>
      <c r="T12" s="134" t="s">
        <v>290</v>
      </c>
      <c r="U12" s="134" t="s">
        <v>291</v>
      </c>
      <c r="V12" s="134" t="s">
        <v>292</v>
      </c>
      <c r="W12" s="134" t="s">
        <v>300</v>
      </c>
      <c r="X12" s="134" t="s">
        <v>301</v>
      </c>
    </row>
    <row r="13" spans="2:24" ht="12.75">
      <c r="B13" t="s">
        <v>284</v>
      </c>
      <c r="D13">
        <v>9815.447265625</v>
      </c>
      <c r="E13">
        <v>1157.3454475565006</v>
      </c>
      <c r="H13" s="93" t="s">
        <v>212</v>
      </c>
      <c r="I13" s="135">
        <v>10648.5029296875</v>
      </c>
      <c r="J13" s="135">
        <v>11989.7958984375</v>
      </c>
      <c r="K13" s="135">
        <v>4788.66259765625</v>
      </c>
      <c r="L13" s="135">
        <v>14471.931640625</v>
      </c>
      <c r="M13" s="135">
        <v>2097.070556640625</v>
      </c>
      <c r="N13" s="135">
        <v>646.9042358398438</v>
      </c>
      <c r="O13" s="135">
        <v>13164.62109375</v>
      </c>
      <c r="P13" s="135">
        <v>4.4619550704956055</v>
      </c>
      <c r="Q13" s="135">
        <v>4.826165199279785</v>
      </c>
      <c r="R13" s="135">
        <v>110.31157684326172</v>
      </c>
      <c r="S13" s="135">
        <v>13.609248161315918</v>
      </c>
      <c r="T13" s="135">
        <v>1.481297254562378</v>
      </c>
      <c r="U13" s="135">
        <v>1.4973304271697998</v>
      </c>
      <c r="V13" s="135">
        <v>1.5334281921386719</v>
      </c>
      <c r="W13" s="135">
        <v>4.112105369567871</v>
      </c>
      <c r="X13" s="135">
        <v>3.095864772796631</v>
      </c>
    </row>
    <row r="14" spans="2:8" ht="12.75">
      <c r="B14" t="s">
        <v>285</v>
      </c>
      <c r="D14">
        <v>9834.66015625</v>
      </c>
      <c r="E14">
        <v>1158.5225136268223</v>
      </c>
      <c r="H14" s="94" t="s">
        <v>215</v>
      </c>
    </row>
    <row r="15" spans="2:24" ht="12.75">
      <c r="B15" t="s">
        <v>286</v>
      </c>
      <c r="D15">
        <v>9853.873046875</v>
      </c>
      <c r="E15">
        <v>1159.710393573344</v>
      </c>
      <c r="H15" t="s">
        <v>38</v>
      </c>
      <c r="I15" s="96">
        <v>9757.8095703125</v>
      </c>
      <c r="J15" s="96">
        <v>10304.7001953125</v>
      </c>
      <c r="K15" s="96">
        <v>3646.989990234375</v>
      </c>
      <c r="L15" s="96">
        <v>11276.8603515625</v>
      </c>
      <c r="M15" s="96">
        <v>1757.219970703125</v>
      </c>
      <c r="N15" s="96">
        <v>517.3900146484375</v>
      </c>
      <c r="O15" s="96">
        <v>10756.7998046875</v>
      </c>
      <c r="P15" s="96">
        <v>3.8399999141693115</v>
      </c>
      <c r="Q15" s="96">
        <v>4.21999979019165</v>
      </c>
      <c r="R15" s="96">
        <v>78.02999877929688</v>
      </c>
      <c r="S15" s="96">
        <v>10.270000457763672</v>
      </c>
      <c r="T15" s="96">
        <v>-10.034761428833008</v>
      </c>
      <c r="U15" s="96">
        <v>-6.029835224151611</v>
      </c>
      <c r="V15" s="96">
        <v>-1.840516209602356</v>
      </c>
      <c r="W15" s="96">
        <v>2.799999952316284</v>
      </c>
      <c r="X15" s="96">
        <v>0.9100000262260437</v>
      </c>
    </row>
    <row r="16" spans="2:24" ht="12.75">
      <c r="B16" t="s">
        <v>287</v>
      </c>
      <c r="D16">
        <v>9873.0849609375</v>
      </c>
      <c r="E16">
        <v>1160.9089091732458</v>
      </c>
      <c r="H16" t="s">
        <v>39</v>
      </c>
      <c r="I16" s="96">
        <v>11679.0703125</v>
      </c>
      <c r="J16" s="96">
        <v>13457.2998046875</v>
      </c>
      <c r="K16" s="96">
        <v>6113.2900390625</v>
      </c>
      <c r="L16" s="96">
        <v>17600.650390625</v>
      </c>
      <c r="M16" s="96">
        <v>2342.860107421875</v>
      </c>
      <c r="N16" s="96">
        <v>781.8300170898438</v>
      </c>
      <c r="O16" s="96">
        <v>17563.369140625</v>
      </c>
      <c r="P16" s="96">
        <v>5.230000019073486</v>
      </c>
      <c r="Q16" s="96">
        <v>5.5</v>
      </c>
      <c r="R16" s="96">
        <v>161.88999938964844</v>
      </c>
      <c r="S16" s="96">
        <v>19.34000015258789</v>
      </c>
      <c r="T16" s="96">
        <v>13.77416706085205</v>
      </c>
      <c r="U16" s="96">
        <v>9.143132209777832</v>
      </c>
      <c r="V16" s="96">
        <v>5.413873672485352</v>
      </c>
      <c r="W16" s="96">
        <v>5.210000038146973</v>
      </c>
      <c r="X16" s="96">
        <v>4.96999979019165</v>
      </c>
    </row>
    <row r="17" spans="2:5" ht="12.75">
      <c r="B17" t="s">
        <v>288</v>
      </c>
      <c r="D17">
        <v>9892.2978515625</v>
      </c>
      <c r="E17">
        <v>1162.11805642637</v>
      </c>
    </row>
    <row r="18" spans="2:5" ht="12.75">
      <c r="B18" t="s">
        <v>289</v>
      </c>
      <c r="D18">
        <v>9911.5107421875</v>
      </c>
      <c r="E18">
        <v>1163.3376399043343</v>
      </c>
    </row>
    <row r="19" spans="2:5" ht="12.75">
      <c r="B19" t="s">
        <v>241</v>
      </c>
      <c r="D19">
        <v>9930.72265625</v>
      </c>
      <c r="E19">
        <v>1164.5674530305494</v>
      </c>
    </row>
    <row r="20" spans="2:5" ht="12.75">
      <c r="B20" t="s">
        <v>240</v>
      </c>
      <c r="D20">
        <v>9949.935546875</v>
      </c>
      <c r="E20">
        <v>1165.8074679175918</v>
      </c>
    </row>
    <row r="21" spans="2:5" ht="12.75">
      <c r="B21" t="s">
        <v>290</v>
      </c>
      <c r="D21">
        <v>9969.1484375</v>
      </c>
      <c r="E21">
        <v>1167.0574602042514</v>
      </c>
    </row>
    <row r="22" spans="2:5" ht="12.75">
      <c r="B22" t="s">
        <v>291</v>
      </c>
      <c r="D22">
        <v>9988.361328125</v>
      </c>
      <c r="E22">
        <v>1168.3172585303532</v>
      </c>
    </row>
    <row r="23" spans="2:5" ht="12.75">
      <c r="B23" t="s">
        <v>292</v>
      </c>
      <c r="D23">
        <v>10007.5732421875</v>
      </c>
      <c r="E23">
        <v>1169.5866174720177</v>
      </c>
    </row>
    <row r="24" spans="2:5" ht="12.75">
      <c r="B24" t="s">
        <v>300</v>
      </c>
      <c r="D24">
        <v>10026.7861328125</v>
      </c>
      <c r="E24">
        <v>1170.8654760908337</v>
      </c>
    </row>
    <row r="25" spans="2:5" ht="12.75">
      <c r="B25" t="s">
        <v>301</v>
      </c>
      <c r="D25">
        <v>10045.9990234375</v>
      </c>
      <c r="E25">
        <v>1172.1535707634227</v>
      </c>
    </row>
    <row r="26" spans="4:5" ht="12.75">
      <c r="D26">
        <v>10065.2109375</v>
      </c>
      <c r="E26">
        <v>1173.4506266352246</v>
      </c>
    </row>
    <row r="27" spans="4:5" ht="12.75">
      <c r="D27">
        <v>10084.423828125</v>
      </c>
      <c r="E27">
        <v>1174.756557537889</v>
      </c>
    </row>
    <row r="28" spans="4:5" ht="12.75">
      <c r="D28">
        <v>10103.63671875</v>
      </c>
      <c r="E28">
        <v>1176.0710704179423</v>
      </c>
    </row>
    <row r="29" spans="4:5" ht="12.75">
      <c r="D29">
        <v>10122.8486328125</v>
      </c>
      <c r="E29">
        <v>1177.3938612137747</v>
      </c>
    </row>
    <row r="30" spans="4:5" ht="12.75">
      <c r="D30">
        <v>10142.0615234375</v>
      </c>
      <c r="E30">
        <v>1178.7248185993099</v>
      </c>
    </row>
    <row r="31" spans="4:5" ht="12.75">
      <c r="D31">
        <v>10161.2744140625</v>
      </c>
      <c r="E31">
        <v>1180.0636206145762</v>
      </c>
    </row>
    <row r="32" spans="4:5" ht="12.75">
      <c r="D32">
        <v>10180.4873046875</v>
      </c>
      <c r="E32">
        <v>1181.4100033124566</v>
      </c>
    </row>
    <row r="33" spans="4:5" ht="12.75">
      <c r="D33">
        <v>10199.69921875</v>
      </c>
      <c r="E33">
        <v>1182.763624862579</v>
      </c>
    </row>
    <row r="34" spans="4:5" ht="12.75">
      <c r="D34">
        <v>10218.912109375</v>
      </c>
      <c r="E34">
        <v>1184.1243412884126</v>
      </c>
    </row>
    <row r="35" spans="4:10" ht="12.75">
      <c r="D35">
        <v>10238.125</v>
      </c>
      <c r="E35">
        <v>1185.4917937673526</v>
      </c>
      <c r="I35" s="7"/>
      <c r="J35" s="7"/>
    </row>
    <row r="36" spans="4:10" ht="12.75">
      <c r="D36">
        <v>10257.3369140625</v>
      </c>
      <c r="E36">
        <v>1186.8656136859015</v>
      </c>
      <c r="I36" s="11"/>
      <c r="J36" s="11"/>
    </row>
    <row r="37" spans="4:10" ht="12.75">
      <c r="D37">
        <v>10276.5498046875</v>
      </c>
      <c r="E37">
        <v>1188.2456338746765</v>
      </c>
      <c r="I37" s="10"/>
      <c r="J37" s="10"/>
    </row>
    <row r="38" spans="4:10" ht="12.75">
      <c r="D38">
        <v>10295.7626953125</v>
      </c>
      <c r="E38">
        <v>1189.6314698043839</v>
      </c>
      <c r="I38" s="95"/>
      <c r="J38" s="87"/>
    </row>
    <row r="39" spans="4:10" ht="12.75">
      <c r="D39">
        <v>10314.9755859375</v>
      </c>
      <c r="E39">
        <v>1191.0227988428437</v>
      </c>
      <c r="I39" s="95"/>
      <c r="J39" s="87"/>
    </row>
    <row r="40" spans="4:5" ht="12.75">
      <c r="D40">
        <v>10334.1875</v>
      </c>
      <c r="E40">
        <v>1192.419219730604</v>
      </c>
    </row>
    <row r="41" spans="4:5" ht="12.75">
      <c r="D41">
        <v>10353.400390625</v>
      </c>
      <c r="E41">
        <v>1193.8205370462788</v>
      </c>
    </row>
    <row r="42" spans="4:5" ht="12.75">
      <c r="D42">
        <v>10372.61328125</v>
      </c>
      <c r="E42">
        <v>1195.2263355834123</v>
      </c>
    </row>
    <row r="43" spans="4:5" ht="12.75">
      <c r="D43">
        <v>10391.8251953125</v>
      </c>
      <c r="E43">
        <v>1196.6361925812082</v>
      </c>
    </row>
    <row r="44" spans="4:5" ht="12.75">
      <c r="D44">
        <v>10411.0380859375</v>
      </c>
      <c r="E44">
        <v>1198.0498940712082</v>
      </c>
    </row>
    <row r="45" spans="4:5" ht="12.75">
      <c r="D45">
        <v>10430.2509765625</v>
      </c>
      <c r="E45">
        <v>1199.4670052085442</v>
      </c>
    </row>
    <row r="46" spans="4:5" ht="12.75">
      <c r="D46">
        <v>10449.4638671875</v>
      </c>
      <c r="E46">
        <v>1200.8871571040079</v>
      </c>
    </row>
    <row r="47" spans="4:5" ht="12.75">
      <c r="D47">
        <v>10468.67578125</v>
      </c>
      <c r="E47">
        <v>1202.3099032593252</v>
      </c>
    </row>
    <row r="48" spans="4:5" ht="12.75">
      <c r="D48">
        <v>10487.888671875</v>
      </c>
      <c r="E48">
        <v>1203.735009379478</v>
      </c>
    </row>
    <row r="49" spans="4:5" ht="12.75">
      <c r="D49">
        <v>10507.1015625</v>
      </c>
      <c r="E49">
        <v>1205.1620198345588</v>
      </c>
    </row>
    <row r="50" spans="4:5" ht="12.75">
      <c r="D50">
        <v>10526.3134765625</v>
      </c>
      <c r="E50">
        <v>1206.5904746066408</v>
      </c>
    </row>
    <row r="51" spans="4:5" ht="12.75">
      <c r="D51">
        <v>10545.5263671875</v>
      </c>
      <c r="E51">
        <v>1208.020127990715</v>
      </c>
    </row>
    <row r="52" spans="4:5" ht="12.75">
      <c r="D52">
        <v>10564.7392578125</v>
      </c>
      <c r="E52">
        <v>1209.4505133532452</v>
      </c>
    </row>
    <row r="53" spans="4:5" ht="12.75">
      <c r="D53">
        <v>10583.9521484375</v>
      </c>
      <c r="E53">
        <v>1210.881233976473</v>
      </c>
    </row>
    <row r="54" spans="4:5" ht="12.75">
      <c r="D54">
        <v>10603.1640625</v>
      </c>
      <c r="E54">
        <v>1212.3118182424687</v>
      </c>
    </row>
    <row r="55" spans="4:5" ht="12.75">
      <c r="D55">
        <v>10622.376953125</v>
      </c>
      <c r="E55">
        <v>1213.7420109830127</v>
      </c>
    </row>
    <row r="56" spans="4:5" ht="12.75">
      <c r="D56">
        <v>10641.58984375</v>
      </c>
      <c r="E56">
        <v>1215.1713376245482</v>
      </c>
    </row>
    <row r="57" spans="4:5" ht="12.75">
      <c r="D57">
        <v>10660.8017578125</v>
      </c>
      <c r="E57">
        <v>1216.5993230313334</v>
      </c>
    </row>
    <row r="58" spans="4:5" ht="12.75">
      <c r="D58">
        <v>10680.0146484375</v>
      </c>
      <c r="E58">
        <v>1218.0257095608533</v>
      </c>
    </row>
    <row r="59" spans="4:5" ht="12.75">
      <c r="D59">
        <v>10699.2275390625</v>
      </c>
      <c r="E59">
        <v>1219.4500220157404</v>
      </c>
    </row>
    <row r="60" spans="4:5" ht="12.75">
      <c r="D60">
        <v>10718.439453125</v>
      </c>
      <c r="E60">
        <v>1220.8717863774011</v>
      </c>
    </row>
    <row r="61" spans="4:5" ht="12.75">
      <c r="D61">
        <v>10737.65234375</v>
      </c>
      <c r="E61">
        <v>1222.2907466431145</v>
      </c>
    </row>
    <row r="62" spans="4:5" ht="12.75">
      <c r="D62">
        <v>10756.865234375</v>
      </c>
      <c r="E62">
        <v>1223.7064316779458</v>
      </c>
    </row>
    <row r="63" spans="4:5" ht="12.75">
      <c r="D63">
        <v>10776.078125</v>
      </c>
      <c r="E63">
        <v>1225.1184449432396</v>
      </c>
    </row>
    <row r="64" spans="4:5" ht="12.75">
      <c r="D64">
        <v>10795.2900390625</v>
      </c>
      <c r="E64">
        <v>1226.5263212027726</v>
      </c>
    </row>
    <row r="65" spans="4:5" ht="12.75">
      <c r="D65">
        <v>10814.5029296875</v>
      </c>
      <c r="E65">
        <v>1227.929813066381</v>
      </c>
    </row>
    <row r="66" spans="4:5" ht="12.75">
      <c r="D66">
        <v>10833.7158203125</v>
      </c>
      <c r="E66">
        <v>1229.3284620624015</v>
      </c>
    </row>
    <row r="67" spans="4:5" ht="12.75">
      <c r="D67">
        <v>10852.927734375</v>
      </c>
      <c r="E67">
        <v>1230.7218149148669</v>
      </c>
    </row>
    <row r="68" spans="4:5" ht="12.75">
      <c r="D68">
        <v>10872.140625</v>
      </c>
      <c r="E68">
        <v>1232.1096353824605</v>
      </c>
    </row>
    <row r="69" spans="4:5" ht="12.75">
      <c r="D69">
        <v>10891.353515625</v>
      </c>
      <c r="E69">
        <v>1233.4914797353683</v>
      </c>
    </row>
    <row r="70" spans="4:5" ht="12.75">
      <c r="D70">
        <v>10910.56640625</v>
      </c>
      <c r="E70">
        <v>1234.8669807943593</v>
      </c>
    </row>
    <row r="71" spans="4:5" ht="12.75">
      <c r="D71">
        <v>10929.7783203125</v>
      </c>
      <c r="E71">
        <v>1236.2357080076083</v>
      </c>
    </row>
    <row r="72" spans="4:5" ht="12.75">
      <c r="D72">
        <v>10948.9912109375</v>
      </c>
      <c r="E72">
        <v>1237.5974458306948</v>
      </c>
    </row>
    <row r="73" spans="4:5" ht="12.75">
      <c r="D73">
        <v>10968.2041015625</v>
      </c>
      <c r="E73">
        <v>1238.951776663989</v>
      </c>
    </row>
    <row r="74" spans="4:5" ht="12.75">
      <c r="D74">
        <v>10987.416015625</v>
      </c>
      <c r="E74">
        <v>1240.2982916601773</v>
      </c>
    </row>
    <row r="75" spans="4:5" ht="12.75">
      <c r="D75">
        <v>11006.62890625</v>
      </c>
      <c r="E75">
        <v>1241.6367947405538</v>
      </c>
    </row>
    <row r="76" spans="4:5" ht="12.75">
      <c r="D76">
        <v>11025.841796875</v>
      </c>
      <c r="E76">
        <v>1242.9668922587455</v>
      </c>
    </row>
    <row r="77" spans="4:5" ht="12.75">
      <c r="D77">
        <v>11045.0546875</v>
      </c>
      <c r="E77">
        <v>1244.288267533552</v>
      </c>
    </row>
    <row r="78" spans="4:5" ht="12.75">
      <c r="D78">
        <v>11064.2666015625</v>
      </c>
      <c r="E78">
        <v>1245.6005460551114</v>
      </c>
    </row>
    <row r="79" spans="4:5" ht="12.75">
      <c r="D79">
        <v>11083.4794921875</v>
      </c>
      <c r="E79">
        <v>1246.9035621472567</v>
      </c>
    </row>
    <row r="80" spans="4:5" ht="12.75">
      <c r="D80">
        <v>11102.6923828125</v>
      </c>
      <c r="E80">
        <v>1248.1969589980645</v>
      </c>
    </row>
    <row r="81" spans="4:5" ht="12.75">
      <c r="D81">
        <v>11121.904296875</v>
      </c>
      <c r="E81">
        <v>1249.4803912328475</v>
      </c>
    </row>
    <row r="82" spans="4:5" ht="12.75">
      <c r="D82">
        <v>11141.1171875</v>
      </c>
      <c r="E82">
        <v>1250.753718667913</v>
      </c>
    </row>
    <row r="83" spans="4:5" ht="12.75">
      <c r="D83">
        <v>11160.330078125</v>
      </c>
      <c r="E83">
        <v>1252.0166150773612</v>
      </c>
    </row>
    <row r="84" spans="4:5" ht="12.75">
      <c r="D84">
        <v>11179.54296875</v>
      </c>
      <c r="E84">
        <v>1253.2688298608336</v>
      </c>
    </row>
    <row r="85" spans="4:5" ht="12.75">
      <c r="D85">
        <v>11198.7548828125</v>
      </c>
      <c r="E85">
        <v>1254.5100599129119</v>
      </c>
    </row>
    <row r="86" spans="4:5" ht="12.75">
      <c r="D86">
        <v>11217.9677734375</v>
      </c>
      <c r="E86">
        <v>1255.7402015929097</v>
      </c>
    </row>
    <row r="87" spans="4:5" ht="12.75">
      <c r="D87">
        <v>11237.1806640625</v>
      </c>
      <c r="E87">
        <v>1256.958972277844</v>
      </c>
    </row>
    <row r="88" spans="4:5" ht="12.75">
      <c r="D88">
        <v>11256.392578125</v>
      </c>
      <c r="E88">
        <v>1258.166102348723</v>
      </c>
    </row>
    <row r="89" spans="4:5" ht="12.75">
      <c r="D89">
        <v>11275.60546875</v>
      </c>
      <c r="E89">
        <v>1259.3615167546163</v>
      </c>
    </row>
    <row r="90" spans="4:5" ht="12.75">
      <c r="D90">
        <v>11294.818359375</v>
      </c>
      <c r="E90">
        <v>1260.5449669025302</v>
      </c>
    </row>
    <row r="91" spans="4:5" ht="12.75">
      <c r="D91">
        <v>11314.03125</v>
      </c>
      <c r="E91">
        <v>1261.7162767390157</v>
      </c>
    </row>
    <row r="92" spans="4:5" ht="12.75">
      <c r="D92">
        <v>11333.2431640625</v>
      </c>
      <c r="E92">
        <v>1262.8752225203402</v>
      </c>
    </row>
    <row r="93" spans="4:5" ht="12.75">
      <c r="D93">
        <v>11352.4560546875</v>
      </c>
      <c r="E93">
        <v>1264.0217678302774</v>
      </c>
    </row>
    <row r="94" spans="4:5" ht="12.75">
      <c r="D94">
        <v>11371.6689453125</v>
      </c>
      <c r="E94">
        <v>1265.155710085826</v>
      </c>
    </row>
    <row r="95" spans="4:5" ht="12.75">
      <c r="D95">
        <v>11390.880859375</v>
      </c>
      <c r="E95">
        <v>1266.2768601113776</v>
      </c>
    </row>
    <row r="96" spans="4:5" ht="12.75">
      <c r="D96">
        <v>11410.09375</v>
      </c>
      <c r="E96">
        <v>1267.3852101664336</v>
      </c>
    </row>
    <row r="97" spans="4:5" ht="12.75">
      <c r="D97">
        <v>11429.306640625</v>
      </c>
      <c r="E97">
        <v>1268.4805919242108</v>
      </c>
    </row>
    <row r="98" spans="4:5" ht="12.75">
      <c r="D98">
        <v>11448.5185546875</v>
      </c>
      <c r="E98">
        <v>1269.562850310912</v>
      </c>
    </row>
    <row r="99" spans="4:5" ht="12.75">
      <c r="D99">
        <v>11467.7314453125</v>
      </c>
      <c r="E99">
        <v>1270.632005466386</v>
      </c>
    </row>
    <row r="100" spans="4:5" ht="12.75">
      <c r="D100">
        <v>11486.9443359375</v>
      </c>
      <c r="E100">
        <v>1271.687922535979</v>
      </c>
    </row>
    <row r="101" spans="4:5" ht="12.75">
      <c r="D101">
        <v>11506.1572265625</v>
      </c>
      <c r="E101">
        <v>1272.73053224757</v>
      </c>
    </row>
    <row r="102" spans="4:5" ht="12.75">
      <c r="D102">
        <v>11525.369140625</v>
      </c>
      <c r="E102">
        <v>1273.7597234350349</v>
      </c>
    </row>
    <row r="103" spans="4:5" ht="12.75">
      <c r="D103">
        <v>11544.58203125</v>
      </c>
      <c r="E103">
        <v>1274.7755514479945</v>
      </c>
    </row>
    <row r="104" spans="4:5" ht="12.75">
      <c r="D104">
        <v>11563.794921875</v>
      </c>
      <c r="E104">
        <v>1275.7779240752473</v>
      </c>
    </row>
    <row r="105" spans="4:5" ht="12.75">
      <c r="D105">
        <v>11583.0068359375</v>
      </c>
      <c r="E105">
        <v>1276.7667613711856</v>
      </c>
    </row>
    <row r="106" spans="4:5" ht="12.75">
      <c r="D106">
        <v>11602.2197265625</v>
      </c>
      <c r="E106">
        <v>1277.7421431634805</v>
      </c>
    </row>
    <row r="107" spans="4:5" ht="12.75">
      <c r="D107">
        <v>11621.4326171875</v>
      </c>
      <c r="E107">
        <v>1278.7040072529092</v>
      </c>
    </row>
    <row r="108" spans="4:5" ht="12.75">
      <c r="D108">
        <v>11640.6455078125</v>
      </c>
      <c r="E108">
        <v>1279.6523509291937</v>
      </c>
    </row>
    <row r="109" spans="4:5" ht="12.75">
      <c r="D109">
        <v>11659.857421875</v>
      </c>
      <c r="E109">
        <v>1280.5871329573827</v>
      </c>
    </row>
  </sheetData>
  <sheetProtection password="DEE9" sheet="1" objects="1"/>
  <dataValidations count="2">
    <dataValidation type="list" allowBlank="1" showInputMessage="1" showErrorMessage="1" errorTitle="Wrong Output" error="Please select an Output variablefrom the drop down list in the cell." sqref="K5">
      <formula1>$A$10</formula1>
    </dataValidation>
    <dataValidation type="list" allowBlank="1" showInputMessage="1" showErrorMessage="1" errorTitle="Wrong Predictor" error="Please select a Predictor namefrom the drop down list in the cell." sqref="J7">
      <formula1>$B$10:$B$25</formula1>
    </dataValidation>
  </dataValidation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Thomas Ott</cp:lastModifiedBy>
  <dcterms:created xsi:type="dcterms:W3CDTF">1996-10-14T23:33:28Z</dcterms:created>
  <dcterms:modified xsi:type="dcterms:W3CDTF">2007-06-07T10:11:01Z</dcterms:modified>
  <cp:category/>
  <cp:version/>
  <cp:contentType/>
  <cp:contentStatus/>
</cp:coreProperties>
</file>